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1" activeTab="2"/>
  </bookViews>
  <sheets>
    <sheet name="Nominácia 2006_ 2007_ 2008" sheetId="1" state="hidden" r:id="rId1"/>
    <sheet name="Legenda" sheetId="2" r:id="rId2"/>
    <sheet name="Slávia ZŠ" sheetId="3" r:id="rId3"/>
    <sheet name="Športovci" sheetId="4" state="hidden" r:id="rId4"/>
    <sheet name="Treneri" sheetId="5" state="hidden" r:id="rId5"/>
    <sheet name="List1" sheetId="6" state="hidden" r:id="rId6"/>
    <sheet name="Družstvá" sheetId="7" state="hidden" r:id="rId7"/>
  </sheets>
  <definedNames>
    <definedName name="_xlnm.Print_Titles" localSheetId="1">'Legenda'!$3:$4</definedName>
    <definedName name="_xlnm.Print_Titles" localSheetId="2">'Slávia ZŠ'!$8:$9</definedName>
    <definedName name="Excel_BuiltIn__FilterDatabase" localSheetId="2">'Slávia ZŠ'!#REF!</definedName>
  </definedNames>
  <calcPr fullCalcOnLoad="1"/>
</workbook>
</file>

<file path=xl/sharedStrings.xml><?xml version="1.0" encoding="utf-8"?>
<sst xmlns="http://schemas.openxmlformats.org/spreadsheetml/2006/main" count="709" uniqueCount="445">
  <si>
    <t>Tabuľka výsledkov a počtov nominácie 2006</t>
  </si>
  <si>
    <t>Disciplína/kategória - chlapci</t>
  </si>
  <si>
    <t>Nomin.</t>
  </si>
  <si>
    <t>Min. výsledok</t>
  </si>
  <si>
    <t>Disciplína/kategória - dievčatá</t>
  </si>
  <si>
    <t>VzPi 40 - D 16</t>
  </si>
  <si>
    <t>VzPi 40 - Dk 16</t>
  </si>
  <si>
    <t>VzPi 40 - Mc 14</t>
  </si>
  <si>
    <t>-</t>
  </si>
  <si>
    <t>VzPu 40 - D 16</t>
  </si>
  <si>
    <t>VzPu 40 - Dk 16</t>
  </si>
  <si>
    <t>VzPu 40 ľah - D 16</t>
  </si>
  <si>
    <t>VzPu 40 ľah - Dk 16</t>
  </si>
  <si>
    <t>VzPu 40 ľah - Mc 14</t>
  </si>
  <si>
    <t>VzPu 40 ľah - Md 14</t>
  </si>
  <si>
    <t>VzPu 3x20 - D 16</t>
  </si>
  <si>
    <t>VzPu 3x20 - Dk 14</t>
  </si>
  <si>
    <t>VzPu 30 SLAV - D 16</t>
  </si>
  <si>
    <t>VzPu 30 SLAV - Dk 16</t>
  </si>
  <si>
    <t>VzPu 30 SLAV - Mc 14</t>
  </si>
  <si>
    <t>VzPu 30 SLAV - Md 14</t>
  </si>
  <si>
    <t>Spolu</t>
  </si>
  <si>
    <t>Tabuľka výsledkov a počtov nominácie 2007</t>
  </si>
  <si>
    <t>VzPu 3x20 - Dk 16</t>
  </si>
  <si>
    <t>Tabuľka výsledkov a počtov nominácie 2008</t>
  </si>
  <si>
    <t>Tabuľka výsledkov a počtov nominácie 2009</t>
  </si>
  <si>
    <t>LEGENDA - Povinné označenie disciplín, pre zaradenie do prehľadov informačného systému</t>
  </si>
  <si>
    <t>P.č.</t>
  </si>
  <si>
    <t>Skratka disciplíny - kategória</t>
  </si>
  <si>
    <t>Disciplína</t>
  </si>
  <si>
    <t>MALOKALIBROVÉ disciplíny</t>
  </si>
  <si>
    <t>ĽMa 60 - muži</t>
  </si>
  <si>
    <t>Ľubovolná malokalibrovka 60</t>
  </si>
  <si>
    <t>ĽMa 60 - juniori</t>
  </si>
  <si>
    <t>LM 3x40 - muži</t>
  </si>
  <si>
    <t>Ľubovolná malokalibrovka 3 x 40</t>
  </si>
  <si>
    <t>LM 3x40 - juniori</t>
  </si>
  <si>
    <t>SpMa 3x20 - ženy</t>
  </si>
  <si>
    <t>Športová malokalibrovka 3 x 20</t>
  </si>
  <si>
    <t>SpMa 3x20 - juniorky</t>
  </si>
  <si>
    <t>SpMa 3x20 - kadetky</t>
  </si>
  <si>
    <t>SpMa 3x20 - dorastenky</t>
  </si>
  <si>
    <t>SpMa 3x20 - kadeti</t>
  </si>
  <si>
    <t>SpMa 3x20 - dorastenci</t>
  </si>
  <si>
    <t>SpMa 60 - ženy</t>
  </si>
  <si>
    <t>Športová malokalibrovka 60</t>
  </si>
  <si>
    <t>SpMa 60 - juniorky</t>
  </si>
  <si>
    <t>SpMa 60 - kadetky</t>
  </si>
  <si>
    <t>SpMa 60 - dorastenky</t>
  </si>
  <si>
    <t>SpMa 60 - dorastenci</t>
  </si>
  <si>
    <t>RPi 2x30 - muži</t>
  </si>
  <si>
    <t>Rychlopaľná pištoľ 2 x 30</t>
  </si>
  <si>
    <t>RPi 2x30 - juniori</t>
  </si>
  <si>
    <t>LPi 60 - muži</t>
  </si>
  <si>
    <t>Ľubovolná pištoľ 60</t>
  </si>
  <si>
    <t>LPi 60 - juniori</t>
  </si>
  <si>
    <t>LPi 60 - kadeti</t>
  </si>
  <si>
    <t>LPi 40 - dorastenci</t>
  </si>
  <si>
    <t>Ľubovolná pištoľ 40</t>
  </si>
  <si>
    <t>SpPi 30+30 - ženy</t>
  </si>
  <si>
    <t>Športová pištoľ 30 + 30</t>
  </si>
  <si>
    <t>SpPi 30+30 - juniorky</t>
  </si>
  <si>
    <t>SpPi 30+30 - kadetky</t>
  </si>
  <si>
    <t>SpPi 30+30 - dorastenky</t>
  </si>
  <si>
    <t>SpPi 30+30 - dorastenci</t>
  </si>
  <si>
    <t>SpPi 30+30 - muži</t>
  </si>
  <si>
    <t>VPi 30+30 - muži</t>
  </si>
  <si>
    <t>Veľkokalibrová pištoľ 30 + 30</t>
  </si>
  <si>
    <t>StPi 3x20 - muži</t>
  </si>
  <si>
    <t>Štandardná pištoľ 3 x 20</t>
  </si>
  <si>
    <t>StPi 3x20 - juniori</t>
  </si>
  <si>
    <t>VZDUCHOVKOVÉ disciplíny</t>
  </si>
  <si>
    <t>VzPu 60</t>
  </si>
  <si>
    <t>Vzduchová puška 60</t>
  </si>
  <si>
    <t>VzPu 40</t>
  </si>
  <si>
    <t>Vzduchová puška 40</t>
  </si>
  <si>
    <t>VzPi 60</t>
  </si>
  <si>
    <t>Vzduchová pištoľ 60</t>
  </si>
  <si>
    <t>VzPi 40</t>
  </si>
  <si>
    <t>Vzduchová pištoľ 40</t>
  </si>
  <si>
    <t>VzPu mix</t>
  </si>
  <si>
    <t>Vzduchová puška - družstvá mix</t>
  </si>
  <si>
    <t>VzPi mix</t>
  </si>
  <si>
    <t>Vzduchová pištoľ - družstvá mix</t>
  </si>
  <si>
    <t>VzRPi 2x30</t>
  </si>
  <si>
    <t>Vzduchová rychlopalná pištoľ 2x30</t>
  </si>
  <si>
    <t>VzSpPi 30+30</t>
  </si>
  <si>
    <t>Vzduchová športová pištoľ 30+30</t>
  </si>
  <si>
    <t>VzStPi 3x20</t>
  </si>
  <si>
    <t>Vzduchová štandardná pištoľ 3x20</t>
  </si>
  <si>
    <t>BROKOVÉ disciplíny</t>
  </si>
  <si>
    <t>trap 125</t>
  </si>
  <si>
    <t>Trap 125</t>
  </si>
  <si>
    <t>trap 75</t>
  </si>
  <si>
    <t>Trap 75</t>
  </si>
  <si>
    <t>skeet 125</t>
  </si>
  <si>
    <t>Skeet 125</t>
  </si>
  <si>
    <t>skeet 75</t>
  </si>
  <si>
    <t>Skeet 75</t>
  </si>
  <si>
    <t>DT 150</t>
  </si>
  <si>
    <t>Double trap 150</t>
  </si>
  <si>
    <t>DT 120</t>
  </si>
  <si>
    <t>Double trap 120</t>
  </si>
  <si>
    <t>UT</t>
  </si>
  <si>
    <t>Univerzálny trap</t>
  </si>
  <si>
    <t>HISTORICKÉ disciplíny</t>
  </si>
  <si>
    <t>Mariette</t>
  </si>
  <si>
    <t>Perkusný revolver</t>
  </si>
  <si>
    <t>Remington</t>
  </si>
  <si>
    <t>Dvojdisciplína perkusný revolver 50/25m - orginál</t>
  </si>
  <si>
    <t>Berdan</t>
  </si>
  <si>
    <t>HUN</t>
  </si>
  <si>
    <t>Colt</t>
  </si>
  <si>
    <t>Perkusný revolver - orginál</t>
  </si>
  <si>
    <t>Cominazzo</t>
  </si>
  <si>
    <t>Kresadlová pištoľ - orginál</t>
  </si>
  <si>
    <t>Donald Malson</t>
  </si>
  <si>
    <t>Ľubovolný perkusný revolver 50 m - replika</t>
  </si>
  <si>
    <t>Kuchenreuter</t>
  </si>
  <si>
    <t>Perkusná pištoľ - replika</t>
  </si>
  <si>
    <t>Lamarmora</t>
  </si>
  <si>
    <t>Perkusná vojenská puška - replika (stoj)</t>
  </si>
  <si>
    <t>Tanegashima</t>
  </si>
  <si>
    <t>Knôtová puška - replika</t>
  </si>
  <si>
    <t>Tanzutsu</t>
  </si>
  <si>
    <t>Knôtová pištoľ - orginál</t>
  </si>
  <si>
    <t>Trapper</t>
  </si>
  <si>
    <t>Lovecká puška</t>
  </si>
  <si>
    <t>Vetterli</t>
  </si>
  <si>
    <t>Perkusná puška - orginál (stoj)</t>
  </si>
  <si>
    <t>Walkyrie</t>
  </si>
  <si>
    <t>Perkusná puška - replika 100 m (ľah, ženy)</t>
  </si>
  <si>
    <t>Whitworth</t>
  </si>
  <si>
    <t>Perkusná puška - replika 100 m (ľah)</t>
  </si>
  <si>
    <t>Miquelet</t>
  </si>
  <si>
    <t>Kresadlová vojenská puška - replika (stoj)</t>
  </si>
  <si>
    <t>Hizadai</t>
  </si>
  <si>
    <t>Minie</t>
  </si>
  <si>
    <t>Perkusná vojenská puška - replika (ľah)</t>
  </si>
  <si>
    <t>Maximilian</t>
  </si>
  <si>
    <t>Ľubovolná kresadlová puška - replika (ľah)</t>
  </si>
  <si>
    <t>Pennsylvania</t>
  </si>
  <si>
    <t>Kresadlová puška - replika (stoj)</t>
  </si>
  <si>
    <t>VEĽKOKALIBROVÉ plášťové strelivo</t>
  </si>
  <si>
    <t>VPipl-OP 30+30</t>
  </si>
  <si>
    <t>Veľkokalibrová pištoľ plášťové strelivo - OPEN 30 + 30</t>
  </si>
  <si>
    <t>VPipl-ST 30+30</t>
  </si>
  <si>
    <t>Veľkokalibrová pištoľ plášťové strelivo - STANDARD 30 + 30</t>
  </si>
  <si>
    <t>VPi-sl 3x20</t>
  </si>
  <si>
    <t>Veľkokalibrová pištoľ služobná 3 x 20</t>
  </si>
  <si>
    <t>VPi-sl 3x10</t>
  </si>
  <si>
    <t>Veľkokalibrová pištoľ služobná 3 x 10</t>
  </si>
  <si>
    <t>ŽIACKE vzduchovkové disciplíny</t>
  </si>
  <si>
    <t>VzPu 40 - dorastenci</t>
  </si>
  <si>
    <t>VzPu 40 - dorastenky</t>
  </si>
  <si>
    <t>VzPi 40 - dorastenci</t>
  </si>
  <si>
    <t>VzPi 40 - dorastenky</t>
  </si>
  <si>
    <t>VzPu 40 ľah - dorastenci</t>
  </si>
  <si>
    <t>Vzduchová puška 40 ľah</t>
  </si>
  <si>
    <t>VzPu 40 ľah - dorastenky</t>
  </si>
  <si>
    <t>VzPu 40 ľah - mládež chlapci</t>
  </si>
  <si>
    <t>VzPu 40 ľah - mládež dievčata</t>
  </si>
  <si>
    <t>VzPu 3x20 - dorastenci</t>
  </si>
  <si>
    <t>Vzduchová puška 3 x 20</t>
  </si>
  <si>
    <t>VzPu 3x20 - dorastenky</t>
  </si>
  <si>
    <t>VzPu Sláv 30 - mládež chlapci</t>
  </si>
  <si>
    <t>Vzduchová puška SLAVIA 30</t>
  </si>
  <si>
    <t>VzPu Sláv 30 - mládež dievčatá</t>
  </si>
  <si>
    <t>BEŽIACI TERČ</t>
  </si>
  <si>
    <t>BT 30+30</t>
  </si>
  <si>
    <t>Bežiaci terč 30 + 30 - 50  m</t>
  </si>
  <si>
    <t>BT 40 mix</t>
  </si>
  <si>
    <t>Bežiaci terč 40 mix - 50  m</t>
  </si>
  <si>
    <t>VzBT 20+20</t>
  </si>
  <si>
    <t>Vzduchovkový bežiaci terč 20 + 20 - 10  m</t>
  </si>
  <si>
    <t>VzBT 30+30</t>
  </si>
  <si>
    <t>Vzduchovkový bežiaci terč 30 + 30 - 10  m</t>
  </si>
  <si>
    <t>DOPLNKOVÉ disciplíny</t>
  </si>
  <si>
    <t>LM 30</t>
  </si>
  <si>
    <t>Ľubovolná malokalibrovka 30</t>
  </si>
  <si>
    <t>LM 3x20</t>
  </si>
  <si>
    <t>Ľubovolná malokalibrovka 3 x 20</t>
  </si>
  <si>
    <t>LPi 30</t>
  </si>
  <si>
    <t>Ľubovolná pištoľ 30</t>
  </si>
  <si>
    <t>SpMa 30</t>
  </si>
  <si>
    <t>Športová malokalibrovka 30</t>
  </si>
  <si>
    <t>SpMa 3x10</t>
  </si>
  <si>
    <t>Športová malokalibrovka 3 x 10</t>
  </si>
  <si>
    <t>SpPi 15+15</t>
  </si>
  <si>
    <t>Športová pištoľ 15 + 15</t>
  </si>
  <si>
    <t>StPi 3x10</t>
  </si>
  <si>
    <t>Štandardná pištoľ 3 x 10</t>
  </si>
  <si>
    <t>VPi 15+15</t>
  </si>
  <si>
    <t>Veľkokalibrová pištoľ 15 + 15</t>
  </si>
  <si>
    <t>VT 3x20</t>
  </si>
  <si>
    <t>Veľkokalibrová terčovnica 3 x 20</t>
  </si>
  <si>
    <t>VT 60</t>
  </si>
  <si>
    <t>Veľkokalibrová terčovnica 60</t>
  </si>
  <si>
    <t>VT 3x40</t>
  </si>
  <si>
    <t>Veľkokalibrová terčovnica 3 x 40</t>
  </si>
  <si>
    <t>VŠtPu 3x20</t>
  </si>
  <si>
    <t>Štandardná puška 3 x 20</t>
  </si>
  <si>
    <t xml:space="preserve">VPuVv </t>
  </si>
  <si>
    <t>Veľkokalibrová puška veľké vzdialenosti</t>
  </si>
  <si>
    <t>KATEGÓRIE</t>
  </si>
  <si>
    <t>m</t>
  </si>
  <si>
    <t>Muži</t>
  </si>
  <si>
    <t>z</t>
  </si>
  <si>
    <t>Ženy</t>
  </si>
  <si>
    <t>j</t>
  </si>
  <si>
    <t>Juniori v roku súťaže 19 a 20 rokov</t>
  </si>
  <si>
    <t>jk</t>
  </si>
  <si>
    <t>Juniorky v roku súťaže 19 a 20 rokov</t>
  </si>
  <si>
    <t>k</t>
  </si>
  <si>
    <t>Kadeti v roku súťaže 17 a 18 rokov</t>
  </si>
  <si>
    <t>kk</t>
  </si>
  <si>
    <t>Kadetky v roku súťaže 17 a 18 rokov</t>
  </si>
  <si>
    <t>d</t>
  </si>
  <si>
    <t>Dorastenci v roku súťaže 16 a menej rokov</t>
  </si>
  <si>
    <t>dk</t>
  </si>
  <si>
    <t>Dorastenky v roku súťaže 16 a menej rokov</t>
  </si>
  <si>
    <t>ml-ch</t>
  </si>
  <si>
    <t>Mládež chlapci v roku súťaže 14 a menej rokov</t>
  </si>
  <si>
    <t>ml-dv</t>
  </si>
  <si>
    <t>Mládež dievčatá v roku súťaže 14 a menej rokov</t>
  </si>
  <si>
    <t>s1</t>
  </si>
  <si>
    <t>Seniori v roku súťaže 46 a viacej rokov</t>
  </si>
  <si>
    <t>tp</t>
  </si>
  <si>
    <t>Telesne postihnutý</t>
  </si>
  <si>
    <t>Výsledková listina</t>
  </si>
  <si>
    <t>Usporiadateľ:</t>
  </si>
  <si>
    <t>ŠSK SAV</t>
  </si>
  <si>
    <t>Podujatie:</t>
  </si>
  <si>
    <t>Školská liga bratislavských škôl v streľbe zo vzduchových zbraní – Majstrovstvá Ba kraja</t>
  </si>
  <si>
    <t>Miesto:</t>
  </si>
  <si>
    <t>Bratislava</t>
  </si>
  <si>
    <t>Dátum:</t>
  </si>
  <si>
    <t>Por.</t>
  </si>
  <si>
    <t>Št. č.</t>
  </si>
  <si>
    <t>Terč</t>
  </si>
  <si>
    <t>Dr.</t>
  </si>
  <si>
    <t>IDN člen</t>
  </si>
  <si>
    <t>Priezvisko</t>
  </si>
  <si>
    <t>meno</t>
  </si>
  <si>
    <t>Rn</t>
  </si>
  <si>
    <t>IDN klub</t>
  </si>
  <si>
    <t>K l u b</t>
  </si>
  <si>
    <t>S</t>
  </si>
  <si>
    <t>C</t>
  </si>
  <si>
    <t>Družstvá</t>
  </si>
  <si>
    <t>VzPu Sláv 30 – mladší žiaci – 2008</t>
  </si>
  <si>
    <t>ANDA</t>
  </si>
  <si>
    <t>Jakub</t>
  </si>
  <si>
    <t>ZŠ Karloveská</t>
  </si>
  <si>
    <t>GÁBOR</t>
  </si>
  <si>
    <t>ZŠ P.Marcelyho</t>
  </si>
  <si>
    <t>BRUNCVÍK</t>
  </si>
  <si>
    <t>Branislav</t>
  </si>
  <si>
    <t>SPZ Malacky</t>
  </si>
  <si>
    <t>SÁMEL</t>
  </si>
  <si>
    <t>Tomáš</t>
  </si>
  <si>
    <t>HLAVATÝ</t>
  </si>
  <si>
    <t>Richard</t>
  </si>
  <si>
    <t>LANDL</t>
  </si>
  <si>
    <t>Maximilián</t>
  </si>
  <si>
    <t>ZŚ Tajovského</t>
  </si>
  <si>
    <t xml:space="preserve">VELEBA </t>
  </si>
  <si>
    <t>Michal</t>
  </si>
  <si>
    <t>ZŠ Lamač</t>
  </si>
  <si>
    <t>NI</t>
  </si>
  <si>
    <t>Viktor</t>
  </si>
  <si>
    <t>SPÁČIL</t>
  </si>
  <si>
    <t xml:space="preserve">Michal </t>
  </si>
  <si>
    <t>ZŠ Drieňova</t>
  </si>
  <si>
    <t>KAFÚN</t>
  </si>
  <si>
    <t>ZŚ Turnianska</t>
  </si>
  <si>
    <t>DÁVID</t>
  </si>
  <si>
    <t>Alexander</t>
  </si>
  <si>
    <t>KAJABA</t>
  </si>
  <si>
    <t>DAŠKO</t>
  </si>
  <si>
    <t>Marko</t>
  </si>
  <si>
    <t>ONDROVIČ</t>
  </si>
  <si>
    <t>MARTINSKÝ</t>
  </si>
  <si>
    <t>Erik</t>
  </si>
  <si>
    <t>BOLLA</t>
  </si>
  <si>
    <t xml:space="preserve">Maxim </t>
  </si>
  <si>
    <t>HARAKAĽ</t>
  </si>
  <si>
    <t>VzPu Sláv 30 -mladšie žiačky</t>
  </si>
  <si>
    <t>DURAIOVÁ</t>
  </si>
  <si>
    <t>Aurélia</t>
  </si>
  <si>
    <t>Škola</t>
  </si>
  <si>
    <t>VzPu Sláv 30 -starší žiaci – 2006</t>
  </si>
  <si>
    <t>ŠTEFÁNEK</t>
  </si>
  <si>
    <t>Timotej</t>
  </si>
  <si>
    <t>ZŠ Sládkovičova</t>
  </si>
  <si>
    <t>KRIŽAN</t>
  </si>
  <si>
    <t>Daniel</t>
  </si>
  <si>
    <t>G.L.Novomestského</t>
  </si>
  <si>
    <t>VzPu Sláv 30 -staršie žiačky</t>
  </si>
  <si>
    <t>GALANDOVÁ</t>
  </si>
  <si>
    <t>Tamara</t>
  </si>
  <si>
    <t>Gym. Bilíkova</t>
  </si>
  <si>
    <t>PETRJÁNOŠOVÁ</t>
  </si>
  <si>
    <t>Dominika</t>
  </si>
  <si>
    <t>POLIAČKOVA</t>
  </si>
  <si>
    <t xml:space="preserve">Lucia </t>
  </si>
  <si>
    <t>VzPu Sláv 30 -mladší žiaci – družstvá</t>
  </si>
  <si>
    <t>I.</t>
  </si>
  <si>
    <t>II.</t>
  </si>
  <si>
    <t>VzPu Sláv 30 -staršie žiačky – družstvá</t>
  </si>
  <si>
    <t>PHK: P.Buberník</t>
  </si>
  <si>
    <t>HR: K.Lamošová</t>
  </si>
  <si>
    <t>Prehľad športovcov na M SR 2009</t>
  </si>
  <si>
    <t>Č. č. SSZ</t>
  </si>
  <si>
    <t xml:space="preserve">PRIEZVISKO     </t>
  </si>
  <si>
    <t>MENO</t>
  </si>
  <si>
    <t>Klub</t>
  </si>
  <si>
    <t>Pi40</t>
  </si>
  <si>
    <t>Pu40</t>
  </si>
  <si>
    <t>Pu 40 ľah</t>
  </si>
  <si>
    <t>3x20</t>
  </si>
  <si>
    <t>SLAV</t>
  </si>
  <si>
    <t>Počet štartov</t>
  </si>
  <si>
    <t>BALÁŽ</t>
  </si>
  <si>
    <t>Peter</t>
  </si>
  <si>
    <t>SŠS LŠ - Lipt. Hrádok</t>
  </si>
  <si>
    <t>BENDEL</t>
  </si>
  <si>
    <t>ŠSK SAV Bratislava</t>
  </si>
  <si>
    <t>ISSF</t>
  </si>
  <si>
    <t>BERNÁT</t>
  </si>
  <si>
    <t>Jaroslav</t>
  </si>
  <si>
    <t>ŠSK Skýcov</t>
  </si>
  <si>
    <t>ŽILINSKÝ</t>
  </si>
  <si>
    <t>ŠSO pri ZŠ Svätý Peter</t>
  </si>
  <si>
    <t>ŽULOVÁ</t>
  </si>
  <si>
    <t>Júlia</t>
  </si>
  <si>
    <t>ŠSK Prešov - Solivar</t>
  </si>
  <si>
    <t>Počet športovcov</t>
  </si>
  <si>
    <t>S16/13417</t>
  </si>
  <si>
    <t>BESTA</t>
  </si>
  <si>
    <t>Martin</t>
  </si>
  <si>
    <t>SŠS LŠ - Liptovský Hrádok</t>
  </si>
  <si>
    <t>S17/14038</t>
  </si>
  <si>
    <t>HUBÁČEK</t>
  </si>
  <si>
    <t>ŠKP Martin</t>
  </si>
  <si>
    <t>S17/14268</t>
  </si>
  <si>
    <t>JANCEK</t>
  </si>
  <si>
    <t>Jozef</t>
  </si>
  <si>
    <t>ŠSK Hruštín</t>
  </si>
  <si>
    <t>Za/1</t>
  </si>
  <si>
    <t>S17/14471</t>
  </si>
  <si>
    <t>ADAMOV</t>
  </si>
  <si>
    <t>Juraj</t>
  </si>
  <si>
    <t>Prehľad športovcov a trénerov na M SR 2009</t>
  </si>
  <si>
    <t>KLUBY</t>
  </si>
  <si>
    <t>športovcov</t>
  </si>
  <si>
    <t>tréneri</t>
  </si>
  <si>
    <t>ZO - SZTŠ, ŠSK Hôrky</t>
  </si>
  <si>
    <t>ŠSK ul. Pionierov Rožňava</t>
  </si>
  <si>
    <t>ŠSK Podhradová</t>
  </si>
  <si>
    <t>ŠSK BETA 77 Holíč</t>
  </si>
  <si>
    <t>ŠSK Vištuk</t>
  </si>
  <si>
    <t>ŠKP Prešov - Sekčov</t>
  </si>
  <si>
    <t>ŠSK  Šaľa</t>
  </si>
  <si>
    <t>ŠSK pri ZŠ Plešivec</t>
  </si>
  <si>
    <t>ŠSK Príbelce</t>
  </si>
  <si>
    <t>ANSCHÜTZ - Kolta</t>
  </si>
  <si>
    <t>ŠSK pri ZŠ Priehradná</t>
  </si>
  <si>
    <t>ŠSK ŠKP Martin</t>
  </si>
  <si>
    <t>MŠK Brezno</t>
  </si>
  <si>
    <t>ŠSK "GREBPARK" Poprad</t>
  </si>
  <si>
    <t>ŠSK Bánov</t>
  </si>
  <si>
    <t>ŠSK Margecany</t>
  </si>
  <si>
    <t>ŠSK pri OŠG Košice</t>
  </si>
  <si>
    <t>ŠSK Spišská Teplica</t>
  </si>
  <si>
    <t>ŠSK Turany</t>
  </si>
  <si>
    <t>ŠSK Martin</t>
  </si>
  <si>
    <t>ŠSK Šarišské Michaľany</t>
  </si>
  <si>
    <t>MK ZA MARTIN</t>
  </si>
  <si>
    <t>ŠAĽA</t>
  </si>
  <si>
    <t>ROŽŇAVA</t>
  </si>
  <si>
    <t>SAV BA</t>
  </si>
  <si>
    <t>MK ZA Martin</t>
  </si>
  <si>
    <t>NLML PReŠOV</t>
  </si>
  <si>
    <t>NLML HOLÍČ</t>
  </si>
  <si>
    <t>NLML BREZNO</t>
  </si>
  <si>
    <t>NLML PRAŠICE</t>
  </si>
  <si>
    <t>NLML ŽILINA</t>
  </si>
  <si>
    <t>MK PREŠOV</t>
  </si>
  <si>
    <t>MK BA VIŠTUK</t>
  </si>
  <si>
    <t>MK BREZNO</t>
  </si>
  <si>
    <t>MK HOLÍČ</t>
  </si>
  <si>
    <t>MK SNV</t>
  </si>
  <si>
    <t>MK ŠAĽA</t>
  </si>
  <si>
    <t>Štartov</t>
  </si>
  <si>
    <t>Priemer z 3 štartov</t>
  </si>
  <si>
    <t>VzPi 40 - dorast</t>
  </si>
  <si>
    <t>ŠŠS ZŠ - Príbelce</t>
  </si>
  <si>
    <t>ŠŠS SNV A</t>
  </si>
  <si>
    <t>ŠŠS SNV B</t>
  </si>
  <si>
    <t>Šarišské Michaľany</t>
  </si>
  <si>
    <t>Počet družstiev</t>
  </si>
  <si>
    <t>SLÁVIA - mládež</t>
  </si>
  <si>
    <t>Vištuk</t>
  </si>
  <si>
    <t>Hôrky A</t>
  </si>
  <si>
    <t>GREBPARK Poprad</t>
  </si>
  <si>
    <t>Šaľa</t>
  </si>
  <si>
    <t>ŠKP Prešov ZŠ Šrobárová</t>
  </si>
  <si>
    <t>Podhrad.Ke</t>
  </si>
  <si>
    <t>Plešivec</t>
  </si>
  <si>
    <t>ŠKP Štrbské Pleso</t>
  </si>
  <si>
    <t xml:space="preserve">ŠSK Martin </t>
  </si>
  <si>
    <t>Hôrky B</t>
  </si>
  <si>
    <t>Šaľa B</t>
  </si>
  <si>
    <t>Prešov - Solivar</t>
  </si>
  <si>
    <t>ŠSLH ZŠ Priehradná MT</t>
  </si>
  <si>
    <t>EXAPRO Michalovce</t>
  </si>
  <si>
    <t>SNV B</t>
  </si>
  <si>
    <t>BETA Holíč</t>
  </si>
  <si>
    <t>Rožňava</t>
  </si>
  <si>
    <t>VzPu 40 ľah - mládež</t>
  </si>
  <si>
    <t>Vištuk I</t>
  </si>
  <si>
    <t>ŠKP Prešov - A ZŠ Šrobárová</t>
  </si>
  <si>
    <t>ZŠ Svätý Peter</t>
  </si>
  <si>
    <t>Rožňava A</t>
  </si>
  <si>
    <t>Prešov - Solivar A</t>
  </si>
  <si>
    <t>ŠŠS ZŠ Príbelce</t>
  </si>
  <si>
    <t>ŠSLH Turany</t>
  </si>
  <si>
    <t>Šaľa 2</t>
  </si>
  <si>
    <t>VzPu 40 ľah - dorast</t>
  </si>
  <si>
    <t>Podhradová Košice</t>
  </si>
  <si>
    <t>Vištuk II</t>
  </si>
  <si>
    <t>ŠS Lipt.Hrádok Turany</t>
  </si>
  <si>
    <t>ŠKP Šrbské Pleso</t>
  </si>
  <si>
    <t>ŠSZČ Kolta</t>
  </si>
  <si>
    <t>ŠKP Prešov</t>
  </si>
  <si>
    <t>ŠKP Martin ŠSZČ LH</t>
  </si>
  <si>
    <t>Vištuk III</t>
  </si>
  <si>
    <t>Sv.Peter</t>
  </si>
  <si>
    <t>ŠKP Prešov – ZŠ Šrobárová</t>
  </si>
  <si>
    <t>ŠSK Podhradová KE</t>
  </si>
  <si>
    <t>VzPu 3x20</t>
  </si>
  <si>
    <t>ŠKP Prešov -ZŠ Šrobárová</t>
  </si>
  <si>
    <t>Podhradová KE</t>
  </si>
  <si>
    <t>Celkom štartov družstiev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</si>
</sst>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DD/MM/YY"/>
    <numFmt numFmtId="167" formatCode="DD/MM/YYYY"/>
    <numFmt numFmtId="168" formatCode="0.0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name val="Arial CE"/>
      <family val="2"/>
    </font>
    <font>
      <sz val="10"/>
      <color indexed="8"/>
      <name val="Times New Roman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8"/>
      <name val="Symbol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67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10" fillId="0" borderId="0" xfId="0" applyNumberFormat="1" applyFont="1" applyAlignment="1">
      <alignment/>
    </xf>
    <xf numFmtId="164" fontId="2" fillId="0" borderId="0" xfId="20" applyFont="1" applyFill="1" applyBorder="1" applyAlignment="1">
      <alignment/>
      <protection/>
    </xf>
    <xf numFmtId="164" fontId="6" fillId="0" borderId="0" xfId="20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horizontal="center"/>
    </xf>
    <xf numFmtId="164" fontId="8" fillId="0" borderId="0" xfId="20" applyFont="1" applyFill="1" applyBorder="1" applyAlignment="1">
      <alignment/>
      <protection/>
    </xf>
    <xf numFmtId="164" fontId="11" fillId="0" borderId="0" xfId="20" applyFont="1" applyFill="1" applyBorder="1" applyAlignment="1">
      <alignment/>
      <protection/>
    </xf>
    <xf numFmtId="164" fontId="6" fillId="0" borderId="0" xfId="20" applyFont="1" applyFill="1" applyBorder="1" applyAlignment="1">
      <alignment horizontal="center"/>
      <protection/>
    </xf>
    <xf numFmtId="164" fontId="2" fillId="0" borderId="0" xfId="20" applyFont="1" applyFill="1" applyBorder="1" applyAlignment="1">
      <alignment wrapText="1"/>
      <protection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12" fillId="0" borderId="0" xfId="0" applyFont="1" applyAlignment="1">
      <alignment horizontal="center"/>
    </xf>
    <xf numFmtId="164" fontId="14" fillId="0" borderId="0" xfId="0" applyFont="1" applyBorder="1" applyAlignment="1">
      <alignment horizontal="center"/>
    </xf>
    <xf numFmtId="164" fontId="14" fillId="0" borderId="0" xfId="0" applyFont="1" applyAlignment="1">
      <alignment/>
    </xf>
    <xf numFmtId="164" fontId="12" fillId="0" borderId="0" xfId="0" applyFont="1" applyFill="1" applyAlignment="1">
      <alignment/>
    </xf>
    <xf numFmtId="164" fontId="15" fillId="0" borderId="0" xfId="0" applyFont="1" applyFill="1" applyAlignment="1">
      <alignment wrapText="1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8" fillId="0" borderId="0" xfId="0" applyFont="1" applyAlignment="1">
      <alignment horizontal="center"/>
    </xf>
    <xf numFmtId="164" fontId="19" fillId="0" borderId="0" xfId="0" applyFont="1" applyAlignment="1">
      <alignment/>
    </xf>
    <xf numFmtId="164" fontId="19" fillId="0" borderId="0" xfId="0" applyFont="1" applyAlignment="1">
      <alignment horizontal="center"/>
    </xf>
    <xf numFmtId="166" fontId="18" fillId="0" borderId="0" xfId="0" applyNumberFormat="1" applyFont="1" applyAlignment="1">
      <alignment horizontal="center"/>
    </xf>
    <xf numFmtId="167" fontId="18" fillId="0" borderId="0" xfId="0" applyNumberFormat="1" applyFont="1" applyAlignment="1">
      <alignment horizontal="left"/>
    </xf>
    <xf numFmtId="164" fontId="20" fillId="0" borderId="0" xfId="0" applyFont="1" applyAlignment="1">
      <alignment/>
    </xf>
    <xf numFmtId="164" fontId="20" fillId="0" borderId="1" xfId="0" applyFont="1" applyBorder="1" applyAlignment="1">
      <alignment/>
    </xf>
    <xf numFmtId="164" fontId="20" fillId="0" borderId="1" xfId="0" applyFont="1" applyBorder="1" applyAlignment="1">
      <alignment horizontal="center" vertical="center"/>
    </xf>
    <xf numFmtId="164" fontId="20" fillId="0" borderId="1" xfId="0" applyFont="1" applyBorder="1" applyAlignment="1">
      <alignment horizontal="center"/>
    </xf>
    <xf numFmtId="164" fontId="20" fillId="0" borderId="1" xfId="0" applyFont="1" applyBorder="1" applyAlignment="1">
      <alignment vertical="center"/>
    </xf>
    <xf numFmtId="168" fontId="21" fillId="0" borderId="1" xfId="0" applyNumberFormat="1" applyFont="1" applyBorder="1" applyAlignment="1">
      <alignment horizontal="center" vertical="center"/>
    </xf>
    <xf numFmtId="164" fontId="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13" fillId="0" borderId="0" xfId="0" applyFont="1" applyFill="1" applyAlignment="1">
      <alignment/>
    </xf>
    <xf numFmtId="164" fontId="12" fillId="0" borderId="0" xfId="0" applyFont="1" applyFill="1" applyAlignment="1">
      <alignment horizontal="center"/>
    </xf>
    <xf numFmtId="164" fontId="22" fillId="0" borderId="0" xfId="0" applyFont="1" applyAlignment="1">
      <alignment/>
    </xf>
    <xf numFmtId="164" fontId="16" fillId="0" borderId="0" xfId="0" applyFont="1" applyFill="1" applyAlignment="1">
      <alignment/>
    </xf>
    <xf numFmtId="164" fontId="4" fillId="0" borderId="0" xfId="0" applyFont="1" applyAlignment="1">
      <alignment/>
    </xf>
    <xf numFmtId="164" fontId="23" fillId="0" borderId="0" xfId="26" applyFont="1">
      <alignment/>
      <protection/>
    </xf>
    <xf numFmtId="164" fontId="24" fillId="0" borderId="0" xfId="26" applyFont="1">
      <alignment/>
      <protection/>
    </xf>
    <xf numFmtId="164" fontId="17" fillId="0" borderId="0" xfId="26" applyFont="1" applyAlignment="1">
      <alignment horizontal="center"/>
      <protection/>
    </xf>
    <xf numFmtId="164" fontId="17" fillId="0" borderId="0" xfId="26" applyFont="1">
      <alignment/>
      <protection/>
    </xf>
    <xf numFmtId="164" fontId="13" fillId="0" borderId="0" xfId="0" applyFont="1" applyAlignment="1">
      <alignment/>
    </xf>
    <xf numFmtId="164" fontId="25" fillId="0" borderId="0" xfId="0" applyFont="1" applyAlignment="1">
      <alignment/>
    </xf>
    <xf numFmtId="164" fontId="26" fillId="0" borderId="0" xfId="0" applyFont="1" applyAlignment="1">
      <alignment/>
    </xf>
    <xf numFmtId="164" fontId="4" fillId="0" borderId="0" xfId="0" applyFont="1" applyFill="1" applyAlignment="1">
      <alignment horizontal="left"/>
    </xf>
    <xf numFmtId="164" fontId="12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2" fillId="0" borderId="0" xfId="0" applyFont="1" applyAlignment="1">
      <alignment/>
    </xf>
    <xf numFmtId="164" fontId="24" fillId="0" borderId="0" xfId="0" applyFont="1" applyAlignment="1">
      <alignment/>
    </xf>
    <xf numFmtId="164" fontId="13" fillId="0" borderId="0" xfId="0" applyFont="1" applyFill="1" applyAlignment="1">
      <alignment horizontal="right"/>
    </xf>
    <xf numFmtId="164" fontId="23" fillId="0" borderId="0" xfId="26" applyFont="1" applyAlignment="1">
      <alignment horizontal="right"/>
      <protection/>
    </xf>
    <xf numFmtId="168" fontId="13" fillId="0" borderId="0" xfId="0" applyNumberFormat="1" applyFont="1" applyAlignment="1">
      <alignment/>
    </xf>
    <xf numFmtId="164" fontId="27" fillId="0" borderId="0" xfId="0" applyFont="1" applyAlignment="1">
      <alignment/>
    </xf>
    <xf numFmtId="164" fontId="26" fillId="0" borderId="0" xfId="0" applyFont="1" applyAlignment="1">
      <alignment/>
    </xf>
    <xf numFmtId="168" fontId="27" fillId="0" borderId="0" xfId="0" applyNumberFormat="1" applyFont="1" applyAlignment="1">
      <alignment/>
    </xf>
    <xf numFmtId="164" fontId="28" fillId="0" borderId="0" xfId="0" applyFont="1" applyAlignment="1">
      <alignment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a_Hárok2" xfId="20"/>
    <cellStyle name="normálne 2" xfId="21"/>
    <cellStyle name="normálne 2 2" xfId="22"/>
    <cellStyle name="normálne 2 2 2" xfId="23"/>
    <cellStyle name="normálne 2 3" xfId="24"/>
    <cellStyle name="normálne 2 3 2" xfId="25"/>
    <cellStyle name="normálne 3" xfId="26"/>
    <cellStyle name="normálne 4" xfId="27"/>
    <cellStyle name="normální_doskoci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</xdr:row>
      <xdr:rowOff>85725</xdr:rowOff>
    </xdr:from>
    <xdr:to>
      <xdr:col>5</xdr:col>
      <xdr:colOff>247650</xdr:colOff>
      <xdr:row>5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47650"/>
          <a:ext cx="5715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304800</xdr:colOff>
      <xdr:row>1</xdr:row>
      <xdr:rowOff>161925</xdr:rowOff>
    </xdr:from>
    <xdr:to>
      <xdr:col>19</xdr:col>
      <xdr:colOff>342900</xdr:colOff>
      <xdr:row>5</xdr:row>
      <xdr:rowOff>66675</xdr:rowOff>
    </xdr:to>
    <xdr:pic>
      <xdr:nvPicPr>
        <xdr:cNvPr id="2" name="Obrázky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323850"/>
          <a:ext cx="18383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0</xdr:colOff>
      <xdr:row>4</xdr:row>
      <xdr:rowOff>57150</xdr:rowOff>
    </xdr:from>
    <xdr:to>
      <xdr:col>10</xdr:col>
      <xdr:colOff>200025</xdr:colOff>
      <xdr:row>8</xdr:row>
      <xdr:rowOff>57150</xdr:rowOff>
    </xdr:to>
    <xdr:pic>
      <xdr:nvPicPr>
        <xdr:cNvPr id="3" name="Obrázky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71950" y="704850"/>
          <a:ext cx="7143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A1" sqref="A1"/>
    </sheetView>
  </sheetViews>
  <sheetFormatPr defaultColWidth="9.140625" defaultRowHeight="15"/>
  <sheetData>
    <row r="1" ht="12.75">
      <c r="A1" t="s">
        <v>0</v>
      </c>
    </row>
    <row r="2" spans="2:8" ht="12.75">
      <c r="B2" t="s">
        <v>1</v>
      </c>
      <c r="C2" t="s">
        <v>2</v>
      </c>
      <c r="D2" t="s">
        <v>3</v>
      </c>
      <c r="F2" t="s">
        <v>4</v>
      </c>
      <c r="G2" t="s">
        <v>2</v>
      </c>
      <c r="H2" t="s">
        <v>3</v>
      </c>
    </row>
    <row r="3" spans="2:7" ht="12.75">
      <c r="B3" t="s">
        <v>5</v>
      </c>
      <c r="C3">
        <v>13</v>
      </c>
      <c r="F3" t="s">
        <v>6</v>
      </c>
      <c r="G3">
        <v>5</v>
      </c>
    </row>
    <row r="4" spans="2:7" ht="12.75">
      <c r="B4" t="s">
        <v>7</v>
      </c>
      <c r="C4">
        <v>0</v>
      </c>
      <c r="F4" t="s">
        <v>8</v>
      </c>
      <c r="G4">
        <v>0</v>
      </c>
    </row>
    <row r="5" spans="2:7" ht="12.75">
      <c r="B5" t="s">
        <v>9</v>
      </c>
      <c r="C5">
        <v>10</v>
      </c>
      <c r="F5" t="s">
        <v>10</v>
      </c>
      <c r="G5">
        <v>13</v>
      </c>
    </row>
    <row r="6" spans="2:7" ht="12.75">
      <c r="B6" t="s">
        <v>11</v>
      </c>
      <c r="C6">
        <v>15</v>
      </c>
      <c r="F6" t="s">
        <v>12</v>
      </c>
      <c r="G6">
        <v>11</v>
      </c>
    </row>
    <row r="7" spans="2:7" ht="12.75">
      <c r="B7" t="s">
        <v>13</v>
      </c>
      <c r="C7">
        <v>16</v>
      </c>
      <c r="F7" t="s">
        <v>14</v>
      </c>
      <c r="G7">
        <v>6</v>
      </c>
    </row>
    <row r="8" spans="2:7" ht="12.75">
      <c r="B8" t="s">
        <v>15</v>
      </c>
      <c r="C8">
        <v>10</v>
      </c>
      <c r="F8" t="s">
        <v>16</v>
      </c>
      <c r="G8">
        <v>8</v>
      </c>
    </row>
    <row r="9" spans="2:7" ht="12.75">
      <c r="B9" t="s">
        <v>17</v>
      </c>
      <c r="C9">
        <v>9</v>
      </c>
      <c r="F9" t="s">
        <v>18</v>
      </c>
      <c r="G9">
        <v>4</v>
      </c>
    </row>
    <row r="10" spans="2:7" ht="12.75">
      <c r="B10" t="s">
        <v>19</v>
      </c>
      <c r="C10">
        <v>17</v>
      </c>
      <c r="F10" t="s">
        <v>20</v>
      </c>
      <c r="G10">
        <v>9</v>
      </c>
    </row>
    <row r="11" spans="2:8" ht="12.75">
      <c r="B11" t="s">
        <v>21</v>
      </c>
      <c r="C11" s="1">
        <f>SUM(C3:C10)</f>
        <v>90</v>
      </c>
      <c r="F11" t="s">
        <v>21</v>
      </c>
      <c r="G11" s="1">
        <f>SUM(G3:G10)</f>
        <v>56</v>
      </c>
      <c r="H11" s="1">
        <f>SUM(G11,C11)</f>
        <v>146</v>
      </c>
    </row>
    <row r="13" ht="12.75">
      <c r="A13" t="s">
        <v>22</v>
      </c>
    </row>
    <row r="14" spans="2:8" ht="12.75">
      <c r="B14" t="s">
        <v>1</v>
      </c>
      <c r="C14" t="s">
        <v>2</v>
      </c>
      <c r="D14" t="s">
        <v>3</v>
      </c>
      <c r="F14" t="s">
        <v>4</v>
      </c>
      <c r="G14" t="s">
        <v>2</v>
      </c>
      <c r="H14" t="s">
        <v>3</v>
      </c>
    </row>
    <row r="15" spans="2:8" ht="12.75">
      <c r="B15" t="s">
        <v>5</v>
      </c>
      <c r="C15">
        <v>9</v>
      </c>
      <c r="D15">
        <v>334.6</v>
      </c>
      <c r="F15" t="s">
        <v>6</v>
      </c>
      <c r="G15">
        <v>4</v>
      </c>
      <c r="H15">
        <v>323</v>
      </c>
    </row>
    <row r="16" spans="2:7" ht="12.75">
      <c r="B16" t="s">
        <v>7</v>
      </c>
      <c r="C16">
        <v>8</v>
      </c>
      <c r="D16">
        <v>328.3</v>
      </c>
      <c r="F16" t="s">
        <v>8</v>
      </c>
      <c r="G16">
        <v>0</v>
      </c>
    </row>
    <row r="17" spans="2:8" ht="12.75">
      <c r="B17" t="s">
        <v>9</v>
      </c>
      <c r="C17">
        <v>14</v>
      </c>
      <c r="D17">
        <v>350.3</v>
      </c>
      <c r="F17" t="s">
        <v>10</v>
      </c>
      <c r="G17">
        <v>10</v>
      </c>
      <c r="H17">
        <v>371</v>
      </c>
    </row>
    <row r="18" spans="2:8" ht="12.75">
      <c r="B18" t="s">
        <v>11</v>
      </c>
      <c r="C18">
        <v>18</v>
      </c>
      <c r="D18">
        <v>387.7</v>
      </c>
      <c r="F18" t="s">
        <v>12</v>
      </c>
      <c r="G18">
        <v>12</v>
      </c>
      <c r="H18">
        <v>384.7</v>
      </c>
    </row>
    <row r="19" spans="2:8" ht="12.75">
      <c r="B19" t="s">
        <v>13</v>
      </c>
      <c r="C19">
        <v>19</v>
      </c>
      <c r="D19">
        <v>385</v>
      </c>
      <c r="F19" t="s">
        <v>14</v>
      </c>
      <c r="G19">
        <v>10</v>
      </c>
      <c r="H19">
        <v>376.7</v>
      </c>
    </row>
    <row r="20" spans="2:8" ht="12.75">
      <c r="B20" t="s">
        <v>15</v>
      </c>
      <c r="C20">
        <v>9</v>
      </c>
      <c r="D20">
        <v>543</v>
      </c>
      <c r="F20" t="s">
        <v>23</v>
      </c>
      <c r="G20">
        <v>6</v>
      </c>
      <c r="H20">
        <v>554.3</v>
      </c>
    </row>
    <row r="21" spans="2:8" ht="12.75">
      <c r="B21" t="s">
        <v>17</v>
      </c>
      <c r="C21">
        <v>10</v>
      </c>
      <c r="D21">
        <v>287.7</v>
      </c>
      <c r="F21" t="s">
        <v>18</v>
      </c>
      <c r="G21">
        <v>7</v>
      </c>
      <c r="H21">
        <v>287.7</v>
      </c>
    </row>
    <row r="22" spans="2:8" ht="12.75">
      <c r="B22" t="s">
        <v>19</v>
      </c>
      <c r="C22">
        <v>17</v>
      </c>
      <c r="D22">
        <v>285</v>
      </c>
      <c r="F22" t="s">
        <v>20</v>
      </c>
      <c r="G22">
        <v>11</v>
      </c>
      <c r="H22">
        <v>284</v>
      </c>
    </row>
    <row r="23" spans="2:8" ht="12.75">
      <c r="B23" t="s">
        <v>21</v>
      </c>
      <c r="C23" s="1">
        <f>SUM(C15:C22)</f>
        <v>104</v>
      </c>
      <c r="F23" t="s">
        <v>21</v>
      </c>
      <c r="G23" s="1">
        <f>SUM(G15:G22)</f>
        <v>60</v>
      </c>
      <c r="H23" s="1">
        <f>SUM(G23,C23)</f>
        <v>164</v>
      </c>
    </row>
    <row r="25" ht="12.75">
      <c r="A25" t="s">
        <v>24</v>
      </c>
    </row>
    <row r="26" spans="2:8" ht="12.75">
      <c r="B26" t="s">
        <v>1</v>
      </c>
      <c r="C26" t="s">
        <v>2</v>
      </c>
      <c r="D26" t="s">
        <v>3</v>
      </c>
      <c r="F26" t="s">
        <v>4</v>
      </c>
      <c r="G26" t="s">
        <v>2</v>
      </c>
      <c r="H26" t="s">
        <v>3</v>
      </c>
    </row>
    <row r="27" spans="2:8" ht="12.75">
      <c r="B27" t="s">
        <v>5</v>
      </c>
      <c r="C27">
        <v>9</v>
      </c>
      <c r="D27">
        <v>338</v>
      </c>
      <c r="F27" t="s">
        <v>6</v>
      </c>
      <c r="G27">
        <v>2</v>
      </c>
      <c r="H27">
        <v>348.3</v>
      </c>
    </row>
    <row r="28" spans="2:7" ht="12.75">
      <c r="B28" t="s">
        <v>7</v>
      </c>
      <c r="C28">
        <v>9</v>
      </c>
      <c r="D28">
        <v>315.6</v>
      </c>
      <c r="F28" t="s">
        <v>8</v>
      </c>
      <c r="G28">
        <v>0</v>
      </c>
    </row>
    <row r="29" spans="2:8" ht="12.75">
      <c r="B29" t="s">
        <v>9</v>
      </c>
      <c r="C29">
        <v>15</v>
      </c>
      <c r="D29">
        <v>352.3</v>
      </c>
      <c r="F29" t="s">
        <v>10</v>
      </c>
      <c r="G29">
        <v>10</v>
      </c>
      <c r="H29">
        <v>353</v>
      </c>
    </row>
    <row r="30" spans="2:8" ht="12.75">
      <c r="B30" t="s">
        <v>11</v>
      </c>
      <c r="C30">
        <v>15</v>
      </c>
      <c r="D30">
        <v>394</v>
      </c>
      <c r="F30" t="s">
        <v>12</v>
      </c>
      <c r="G30">
        <v>16</v>
      </c>
      <c r="H30">
        <v>389</v>
      </c>
    </row>
    <row r="31" spans="2:8" ht="12.75">
      <c r="B31" t="s">
        <v>13</v>
      </c>
      <c r="C31">
        <v>22</v>
      </c>
      <c r="D31">
        <v>390</v>
      </c>
      <c r="F31" t="s">
        <v>14</v>
      </c>
      <c r="G31">
        <v>8</v>
      </c>
      <c r="H31">
        <v>390.3</v>
      </c>
    </row>
    <row r="32" spans="2:8" ht="12.75">
      <c r="B32" t="s">
        <v>15</v>
      </c>
      <c r="C32">
        <v>12</v>
      </c>
      <c r="D32">
        <v>548.3</v>
      </c>
      <c r="F32" t="s">
        <v>23</v>
      </c>
      <c r="G32">
        <v>8</v>
      </c>
      <c r="H32">
        <v>534.3</v>
      </c>
    </row>
    <row r="33" spans="2:8" ht="12.75">
      <c r="B33" t="s">
        <v>17</v>
      </c>
      <c r="C33">
        <v>5</v>
      </c>
      <c r="D33">
        <v>290</v>
      </c>
      <c r="F33" t="s">
        <v>18</v>
      </c>
      <c r="G33">
        <v>6</v>
      </c>
      <c r="H33">
        <v>291.6</v>
      </c>
    </row>
    <row r="34" spans="2:8" ht="12.75">
      <c r="B34" t="s">
        <v>19</v>
      </c>
      <c r="C34">
        <v>18</v>
      </c>
      <c r="D34">
        <v>281.3</v>
      </c>
      <c r="F34" t="s">
        <v>20</v>
      </c>
      <c r="G34">
        <v>10</v>
      </c>
      <c r="H34">
        <v>280</v>
      </c>
    </row>
    <row r="35" spans="2:8" ht="12.75">
      <c r="B35" t="s">
        <v>21</v>
      </c>
      <c r="C35" s="1">
        <f>SUM(C27:C34)</f>
        <v>105</v>
      </c>
      <c r="F35" t="s">
        <v>21</v>
      </c>
      <c r="G35" s="1">
        <f>SUM(G27:G34)</f>
        <v>60</v>
      </c>
      <c r="H35" s="1">
        <f>SUM(G35,C35)</f>
        <v>165</v>
      </c>
    </row>
    <row r="37" ht="12.75">
      <c r="A37" t="s">
        <v>25</v>
      </c>
    </row>
    <row r="38" spans="2:8" ht="12.75">
      <c r="B38" t="s">
        <v>1</v>
      </c>
      <c r="C38" t="s">
        <v>2</v>
      </c>
      <c r="D38" t="s">
        <v>3</v>
      </c>
      <c r="F38" t="s">
        <v>4</v>
      </c>
      <c r="G38" t="s">
        <v>2</v>
      </c>
      <c r="H38" t="s">
        <v>3</v>
      </c>
    </row>
    <row r="39" spans="2:6" ht="12.75">
      <c r="B39" t="s">
        <v>5</v>
      </c>
      <c r="F39" t="s">
        <v>6</v>
      </c>
    </row>
    <row r="40" spans="2:7" ht="12.75">
      <c r="B40" t="s">
        <v>7</v>
      </c>
      <c r="F40" t="s">
        <v>8</v>
      </c>
      <c r="G40">
        <v>0</v>
      </c>
    </row>
    <row r="41" spans="2:6" ht="12.75">
      <c r="B41" t="s">
        <v>9</v>
      </c>
      <c r="F41" t="s">
        <v>10</v>
      </c>
    </row>
    <row r="42" spans="2:6" ht="12.75">
      <c r="B42" t="s">
        <v>11</v>
      </c>
      <c r="F42" t="s">
        <v>12</v>
      </c>
    </row>
    <row r="43" spans="2:6" ht="12.75">
      <c r="B43" t="s">
        <v>13</v>
      </c>
      <c r="F43" t="s">
        <v>14</v>
      </c>
    </row>
    <row r="44" spans="2:6" ht="12.75">
      <c r="B44" t="s">
        <v>15</v>
      </c>
      <c r="F44" t="s">
        <v>23</v>
      </c>
    </row>
    <row r="45" spans="2:6" ht="12.75">
      <c r="B45" t="s">
        <v>19</v>
      </c>
      <c r="F45" t="s">
        <v>20</v>
      </c>
    </row>
    <row r="46" spans="2:8" ht="12.75">
      <c r="B46" t="s">
        <v>21</v>
      </c>
      <c r="C46" s="1">
        <f>SUM(C39:C45)</f>
        <v>0</v>
      </c>
      <c r="F46" t="s">
        <v>21</v>
      </c>
      <c r="G46" s="1">
        <f>SUM(G39:G45)</f>
        <v>0</v>
      </c>
      <c r="H46" s="1">
        <f>SUM(G46,C46)</f>
        <v>0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2"/>
  <sheetViews>
    <sheetView workbookViewId="0" topLeftCell="A1">
      <selection activeCell="C95" sqref="C95"/>
    </sheetView>
  </sheetViews>
  <sheetFormatPr defaultColWidth="9.140625" defaultRowHeight="15"/>
  <cols>
    <col min="1" max="1" width="2.28125" style="2" customWidth="1"/>
    <col min="2" max="2" width="4.421875" style="2" customWidth="1"/>
    <col min="3" max="3" width="35.8515625" style="3" customWidth="1"/>
    <col min="4" max="4" width="51.8515625" style="2" customWidth="1"/>
    <col min="5" max="16384" width="9.140625" style="2" customWidth="1"/>
  </cols>
  <sheetData>
    <row r="1" s="4" customFormat="1" ht="12.75">
      <c r="A1" s="4" t="s">
        <v>26</v>
      </c>
    </row>
    <row r="2" s="5" customFormat="1" ht="12.75"/>
    <row r="3" spans="2:4" s="6" customFormat="1" ht="12.75">
      <c r="B3" s="7" t="s">
        <v>27</v>
      </c>
      <c r="C3" s="6" t="s">
        <v>28</v>
      </c>
      <c r="D3" s="6" t="s">
        <v>29</v>
      </c>
    </row>
    <row r="4" s="6" customFormat="1" ht="3.75" customHeight="1">
      <c r="B4" s="7"/>
    </row>
    <row r="5" spans="1:2" s="6" customFormat="1" ht="12.75">
      <c r="A5" s="3" t="s">
        <v>30</v>
      </c>
      <c r="B5" s="7"/>
    </row>
    <row r="6" spans="2:4" ht="12.75">
      <c r="B6" s="8">
        <v>1</v>
      </c>
      <c r="C6" s="9" t="s">
        <v>31</v>
      </c>
      <c r="D6" s="10" t="s">
        <v>32</v>
      </c>
    </row>
    <row r="7" spans="2:4" ht="12.75">
      <c r="B7" s="8">
        <v>2</v>
      </c>
      <c r="C7" s="9" t="s">
        <v>33</v>
      </c>
      <c r="D7" s="10" t="s">
        <v>32</v>
      </c>
    </row>
    <row r="8" spans="2:4" ht="12.75">
      <c r="B8" s="8">
        <v>3</v>
      </c>
      <c r="C8" s="11" t="s">
        <v>34</v>
      </c>
      <c r="D8" s="10" t="s">
        <v>35</v>
      </c>
    </row>
    <row r="9" spans="2:4" ht="12.75">
      <c r="B9" s="8">
        <v>4</v>
      </c>
      <c r="C9" s="11" t="s">
        <v>36</v>
      </c>
      <c r="D9" s="10" t="s">
        <v>35</v>
      </c>
    </row>
    <row r="10" spans="2:4" ht="12.75">
      <c r="B10" s="8">
        <v>5</v>
      </c>
      <c r="C10" s="11" t="s">
        <v>37</v>
      </c>
      <c r="D10" s="10" t="s">
        <v>38</v>
      </c>
    </row>
    <row r="11" spans="2:4" ht="12.75">
      <c r="B11" s="8">
        <v>6</v>
      </c>
      <c r="C11" s="11" t="s">
        <v>39</v>
      </c>
      <c r="D11" s="10" t="s">
        <v>38</v>
      </c>
    </row>
    <row r="12" spans="2:4" ht="12.75">
      <c r="B12" s="8">
        <v>7</v>
      </c>
      <c r="C12" s="11" t="s">
        <v>40</v>
      </c>
      <c r="D12" s="10" t="s">
        <v>38</v>
      </c>
    </row>
    <row r="13" spans="2:4" ht="12.75">
      <c r="B13" s="8">
        <v>8</v>
      </c>
      <c r="C13" s="11" t="s">
        <v>41</v>
      </c>
      <c r="D13" s="10" t="s">
        <v>38</v>
      </c>
    </row>
    <row r="14" spans="2:4" ht="12.75">
      <c r="B14" s="8">
        <v>9</v>
      </c>
      <c r="C14" s="11" t="s">
        <v>42</v>
      </c>
      <c r="D14" s="10" t="s">
        <v>38</v>
      </c>
    </row>
    <row r="15" spans="2:4" ht="12.75">
      <c r="B15" s="8">
        <v>10</v>
      </c>
      <c r="C15" s="11" t="s">
        <v>43</v>
      </c>
      <c r="D15" s="10" t="s">
        <v>38</v>
      </c>
    </row>
    <row r="16" spans="2:4" ht="12.75">
      <c r="B16" s="8">
        <v>11</v>
      </c>
      <c r="C16" s="11" t="s">
        <v>44</v>
      </c>
      <c r="D16" s="10" t="s">
        <v>45</v>
      </c>
    </row>
    <row r="17" spans="2:4" ht="12.75">
      <c r="B17" s="8">
        <v>12</v>
      </c>
      <c r="C17" s="11" t="s">
        <v>46</v>
      </c>
      <c r="D17" s="10" t="s">
        <v>45</v>
      </c>
    </row>
    <row r="18" spans="2:4" ht="12.75">
      <c r="B18" s="8">
        <v>13</v>
      </c>
      <c r="C18" s="11" t="s">
        <v>47</v>
      </c>
      <c r="D18" s="10" t="s">
        <v>45</v>
      </c>
    </row>
    <row r="19" spans="2:4" ht="12.75">
      <c r="B19" s="8">
        <v>14</v>
      </c>
      <c r="C19" s="11" t="s">
        <v>48</v>
      </c>
      <c r="D19" s="10" t="s">
        <v>45</v>
      </c>
    </row>
    <row r="20" spans="2:4" ht="12.75">
      <c r="B20" s="8">
        <v>15</v>
      </c>
      <c r="C20" s="11" t="s">
        <v>49</v>
      </c>
      <c r="D20" s="10" t="s">
        <v>45</v>
      </c>
    </row>
    <row r="21" spans="2:4" ht="12.75">
      <c r="B21" s="8">
        <v>16</v>
      </c>
      <c r="C21" s="11" t="s">
        <v>50</v>
      </c>
      <c r="D21" s="10" t="s">
        <v>51</v>
      </c>
    </row>
    <row r="22" spans="2:4" ht="12.75">
      <c r="B22" s="8">
        <v>17</v>
      </c>
      <c r="C22" s="11" t="s">
        <v>52</v>
      </c>
      <c r="D22" s="10" t="s">
        <v>51</v>
      </c>
    </row>
    <row r="23" spans="2:4" ht="12.75">
      <c r="B23" s="8">
        <v>18</v>
      </c>
      <c r="C23" s="11" t="s">
        <v>53</v>
      </c>
      <c r="D23" s="10" t="s">
        <v>54</v>
      </c>
    </row>
    <row r="24" spans="2:4" ht="12.75">
      <c r="B24" s="8">
        <v>19</v>
      </c>
      <c r="C24" s="11" t="s">
        <v>55</v>
      </c>
      <c r="D24" s="10" t="s">
        <v>54</v>
      </c>
    </row>
    <row r="25" spans="2:4" ht="12.75">
      <c r="B25" s="8">
        <v>20</v>
      </c>
      <c r="C25" s="11" t="s">
        <v>56</v>
      </c>
      <c r="D25" s="10" t="s">
        <v>54</v>
      </c>
    </row>
    <row r="26" spans="2:4" ht="12.75">
      <c r="B26" s="8">
        <v>21</v>
      </c>
      <c r="C26" s="11" t="s">
        <v>57</v>
      </c>
      <c r="D26" s="10" t="s">
        <v>58</v>
      </c>
    </row>
    <row r="27" spans="2:4" ht="12.75">
      <c r="B27" s="8">
        <v>22</v>
      </c>
      <c r="C27" s="11" t="s">
        <v>59</v>
      </c>
      <c r="D27" s="10" t="s">
        <v>60</v>
      </c>
    </row>
    <row r="28" spans="2:4" ht="12.75">
      <c r="B28" s="8">
        <v>23</v>
      </c>
      <c r="C28" s="11" t="s">
        <v>61</v>
      </c>
      <c r="D28" s="10" t="s">
        <v>60</v>
      </c>
    </row>
    <row r="29" spans="2:4" ht="12.75">
      <c r="B29" s="8">
        <v>24</v>
      </c>
      <c r="C29" s="11" t="s">
        <v>62</v>
      </c>
      <c r="D29" s="10" t="s">
        <v>60</v>
      </c>
    </row>
    <row r="30" spans="2:4" ht="12.75">
      <c r="B30" s="8">
        <v>25</v>
      </c>
      <c r="C30" s="11" t="s">
        <v>63</v>
      </c>
      <c r="D30" s="10" t="s">
        <v>60</v>
      </c>
    </row>
    <row r="31" spans="2:4" ht="12.75">
      <c r="B31" s="8">
        <v>26</v>
      </c>
      <c r="C31" s="11" t="s">
        <v>64</v>
      </c>
      <c r="D31" s="10" t="s">
        <v>60</v>
      </c>
    </row>
    <row r="32" spans="2:4" ht="12.75">
      <c r="B32" s="8">
        <v>27</v>
      </c>
      <c r="C32" s="11" t="s">
        <v>65</v>
      </c>
      <c r="D32" s="10" t="s">
        <v>60</v>
      </c>
    </row>
    <row r="33" spans="2:4" ht="12.75">
      <c r="B33" s="8">
        <v>28</v>
      </c>
      <c r="C33" s="11" t="s">
        <v>66</v>
      </c>
      <c r="D33" s="10" t="s">
        <v>67</v>
      </c>
    </row>
    <row r="34" spans="2:4" ht="12.75">
      <c r="B34" s="8">
        <v>29</v>
      </c>
      <c r="C34" s="11" t="s">
        <v>68</v>
      </c>
      <c r="D34" s="10" t="s">
        <v>69</v>
      </c>
    </row>
    <row r="35" spans="2:4" ht="12.75">
      <c r="B35" s="8">
        <v>30</v>
      </c>
      <c r="C35" s="11" t="s">
        <v>70</v>
      </c>
      <c r="D35" s="10" t="s">
        <v>69</v>
      </c>
    </row>
    <row r="36" spans="2:4" s="12" customFormat="1" ht="3" customHeight="1">
      <c r="B36" s="13"/>
      <c r="C36" s="14"/>
      <c r="D36" s="15"/>
    </row>
    <row r="37" spans="1:4" ht="12.75">
      <c r="A37" s="3" t="s">
        <v>71</v>
      </c>
      <c r="B37" s="8"/>
      <c r="C37" s="9"/>
      <c r="D37" s="10"/>
    </row>
    <row r="38" spans="2:4" ht="12.75">
      <c r="B38" s="8">
        <v>1</v>
      </c>
      <c r="C38" s="11" t="s">
        <v>72</v>
      </c>
      <c r="D38" s="10" t="s">
        <v>73</v>
      </c>
    </row>
    <row r="39" spans="2:4" ht="12.75">
      <c r="B39" s="8">
        <v>2</v>
      </c>
      <c r="C39" s="11" t="s">
        <v>74</v>
      </c>
      <c r="D39" s="10" t="s">
        <v>75</v>
      </c>
    </row>
    <row r="40" spans="2:4" ht="12.75">
      <c r="B40" s="8">
        <v>3</v>
      </c>
      <c r="C40" s="11" t="s">
        <v>76</v>
      </c>
      <c r="D40" s="10" t="s">
        <v>77</v>
      </c>
    </row>
    <row r="41" spans="2:4" ht="12.75">
      <c r="B41" s="8">
        <v>4</v>
      </c>
      <c r="C41" s="11" t="s">
        <v>78</v>
      </c>
      <c r="D41" s="10" t="s">
        <v>79</v>
      </c>
    </row>
    <row r="42" spans="2:4" ht="12.75">
      <c r="B42" s="8">
        <v>5</v>
      </c>
      <c r="C42" s="11" t="s">
        <v>80</v>
      </c>
      <c r="D42" s="10" t="s">
        <v>81</v>
      </c>
    </row>
    <row r="43" spans="2:4" ht="12.75">
      <c r="B43" s="8">
        <v>6</v>
      </c>
      <c r="C43" s="11" t="s">
        <v>82</v>
      </c>
      <c r="D43" s="10" t="s">
        <v>83</v>
      </c>
    </row>
    <row r="44" spans="2:4" ht="12.75">
      <c r="B44" s="8">
        <v>7</v>
      </c>
      <c r="C44" s="11" t="s">
        <v>84</v>
      </c>
      <c r="D44" s="10" t="s">
        <v>85</v>
      </c>
    </row>
    <row r="45" spans="2:4" ht="12.75">
      <c r="B45" s="8">
        <v>8</v>
      </c>
      <c r="C45" s="11" t="s">
        <v>86</v>
      </c>
      <c r="D45" s="10" t="s">
        <v>87</v>
      </c>
    </row>
    <row r="46" spans="2:4" ht="12.75">
      <c r="B46" s="8">
        <v>9</v>
      </c>
      <c r="C46" s="11" t="s">
        <v>88</v>
      </c>
      <c r="D46" s="10" t="s">
        <v>89</v>
      </c>
    </row>
    <row r="47" spans="2:4" s="12" customFormat="1" ht="3" customHeight="1">
      <c r="B47" s="13"/>
      <c r="C47" s="14"/>
      <c r="D47" s="15"/>
    </row>
    <row r="48" spans="1:4" ht="12.75">
      <c r="A48" s="3" t="s">
        <v>90</v>
      </c>
      <c r="B48" s="8"/>
      <c r="C48" s="9"/>
      <c r="D48" s="10"/>
    </row>
    <row r="49" spans="2:4" ht="12.75">
      <c r="B49" s="8">
        <v>1</v>
      </c>
      <c r="C49" s="11" t="s">
        <v>91</v>
      </c>
      <c r="D49" s="10" t="s">
        <v>92</v>
      </c>
    </row>
    <row r="50" spans="2:4" ht="12.75">
      <c r="B50" s="8">
        <v>2</v>
      </c>
      <c r="C50" s="11" t="s">
        <v>93</v>
      </c>
      <c r="D50" s="10" t="s">
        <v>94</v>
      </c>
    </row>
    <row r="51" spans="2:4" ht="12.75">
      <c r="B51" s="8">
        <v>3</v>
      </c>
      <c r="C51" s="11" t="s">
        <v>95</v>
      </c>
      <c r="D51" s="10" t="s">
        <v>96</v>
      </c>
    </row>
    <row r="52" spans="2:4" ht="12.75">
      <c r="B52" s="8">
        <v>4</v>
      </c>
      <c r="C52" s="11" t="s">
        <v>97</v>
      </c>
      <c r="D52" s="10" t="s">
        <v>98</v>
      </c>
    </row>
    <row r="53" spans="2:4" ht="12.75">
      <c r="B53" s="8">
        <v>5</v>
      </c>
      <c r="C53" s="11" t="s">
        <v>99</v>
      </c>
      <c r="D53" s="10" t="s">
        <v>100</v>
      </c>
    </row>
    <row r="54" spans="2:4" ht="12.75">
      <c r="B54" s="8">
        <v>6</v>
      </c>
      <c r="C54" s="11" t="s">
        <v>101</v>
      </c>
      <c r="D54" s="10" t="s">
        <v>102</v>
      </c>
    </row>
    <row r="55" spans="2:4" ht="12.75">
      <c r="B55" s="8">
        <v>7</v>
      </c>
      <c r="C55" s="11" t="s">
        <v>103</v>
      </c>
      <c r="D55" s="10" t="s">
        <v>104</v>
      </c>
    </row>
    <row r="56" spans="2:4" s="12" customFormat="1" ht="3" customHeight="1">
      <c r="B56" s="13"/>
      <c r="C56" s="14"/>
      <c r="D56" s="15"/>
    </row>
    <row r="57" spans="1:4" ht="12.75">
      <c r="A57" s="3" t="s">
        <v>105</v>
      </c>
      <c r="B57" s="8"/>
      <c r="C57" s="9"/>
      <c r="D57" s="10"/>
    </row>
    <row r="58" spans="2:4" ht="12.75">
      <c r="B58" s="8">
        <v>1</v>
      </c>
      <c r="C58" s="11" t="s">
        <v>106</v>
      </c>
      <c r="D58" s="10" t="s">
        <v>107</v>
      </c>
    </row>
    <row r="59" spans="2:4" ht="12.75">
      <c r="B59" s="8">
        <v>2</v>
      </c>
      <c r="C59" s="11" t="s">
        <v>108</v>
      </c>
      <c r="D59" s="10" t="s">
        <v>109</v>
      </c>
    </row>
    <row r="60" spans="2:4" ht="12.75">
      <c r="B60" s="8">
        <v>3</v>
      </c>
      <c r="C60" s="11" t="s">
        <v>110</v>
      </c>
      <c r="D60" s="10" t="s">
        <v>111</v>
      </c>
    </row>
    <row r="61" spans="2:4" ht="12.75">
      <c r="B61" s="8">
        <v>4</v>
      </c>
      <c r="C61" s="11" t="s">
        <v>112</v>
      </c>
      <c r="D61" s="10" t="s">
        <v>113</v>
      </c>
    </row>
    <row r="62" spans="2:4" ht="12.75">
      <c r="B62" s="8">
        <v>5</v>
      </c>
      <c r="C62" s="11" t="s">
        <v>114</v>
      </c>
      <c r="D62" s="10" t="s">
        <v>115</v>
      </c>
    </row>
    <row r="63" spans="2:4" ht="12.75">
      <c r="B63" s="8">
        <v>6</v>
      </c>
      <c r="C63" s="11" t="s">
        <v>116</v>
      </c>
      <c r="D63" s="10" t="s">
        <v>117</v>
      </c>
    </row>
    <row r="64" spans="2:4" ht="12.75">
      <c r="B64" s="8">
        <v>7</v>
      </c>
      <c r="C64" s="11" t="s">
        <v>118</v>
      </c>
      <c r="D64" s="10" t="s">
        <v>119</v>
      </c>
    </row>
    <row r="65" spans="2:4" ht="12.75">
      <c r="B65" s="8">
        <v>8</v>
      </c>
      <c r="C65" s="11" t="s">
        <v>120</v>
      </c>
      <c r="D65" s="10" t="s">
        <v>121</v>
      </c>
    </row>
    <row r="66" spans="2:4" ht="12.75">
      <c r="B66" s="8">
        <v>9</v>
      </c>
      <c r="C66" s="11" t="s">
        <v>122</v>
      </c>
      <c r="D66" s="10" t="s">
        <v>123</v>
      </c>
    </row>
    <row r="67" spans="2:4" ht="12.75">
      <c r="B67" s="8">
        <v>10</v>
      </c>
      <c r="C67" s="11" t="s">
        <v>124</v>
      </c>
      <c r="D67" s="10" t="s">
        <v>125</v>
      </c>
    </row>
    <row r="68" spans="2:4" ht="12.75">
      <c r="B68" s="8">
        <v>11</v>
      </c>
      <c r="C68" s="11" t="s">
        <v>126</v>
      </c>
      <c r="D68" s="10" t="s">
        <v>127</v>
      </c>
    </row>
    <row r="69" spans="2:4" ht="12.75">
      <c r="B69" s="8">
        <v>12</v>
      </c>
      <c r="C69" s="11" t="s">
        <v>128</v>
      </c>
      <c r="D69" s="10" t="s">
        <v>129</v>
      </c>
    </row>
    <row r="70" spans="2:4" ht="12.75">
      <c r="B70" s="8">
        <v>13</v>
      </c>
      <c r="C70" s="11" t="s">
        <v>130</v>
      </c>
      <c r="D70" s="10" t="s">
        <v>131</v>
      </c>
    </row>
    <row r="71" spans="2:4" ht="12.75">
      <c r="B71" s="8">
        <v>14</v>
      </c>
      <c r="C71" s="11" t="s">
        <v>132</v>
      </c>
      <c r="D71" s="10" t="s">
        <v>133</v>
      </c>
    </row>
    <row r="72" spans="2:4" ht="12.75">
      <c r="B72" s="8">
        <v>15</v>
      </c>
      <c r="C72" s="11" t="s">
        <v>134</v>
      </c>
      <c r="D72" s="10" t="s">
        <v>135</v>
      </c>
    </row>
    <row r="73" spans="2:4" ht="12.75">
      <c r="B73" s="8">
        <v>16</v>
      </c>
      <c r="C73" s="11" t="s">
        <v>136</v>
      </c>
      <c r="D73" s="10" t="s">
        <v>123</v>
      </c>
    </row>
    <row r="74" spans="2:4" ht="12.75">
      <c r="B74" s="8">
        <v>17</v>
      </c>
      <c r="C74" s="11" t="s">
        <v>137</v>
      </c>
      <c r="D74" s="10" t="s">
        <v>138</v>
      </c>
    </row>
    <row r="75" spans="2:4" ht="12.75">
      <c r="B75" s="8">
        <v>18</v>
      </c>
      <c r="C75" s="11" t="s">
        <v>139</v>
      </c>
      <c r="D75" s="10" t="s">
        <v>140</v>
      </c>
    </row>
    <row r="76" spans="2:4" ht="12.75">
      <c r="B76" s="8">
        <v>19</v>
      </c>
      <c r="C76" s="11" t="s">
        <v>141</v>
      </c>
      <c r="D76" s="10" t="s">
        <v>142</v>
      </c>
    </row>
    <row r="77" spans="2:4" s="12" customFormat="1" ht="3" customHeight="1">
      <c r="B77" s="13"/>
      <c r="C77" s="14"/>
      <c r="D77" s="15"/>
    </row>
    <row r="78" spans="1:4" ht="12.75">
      <c r="A78" s="3" t="s">
        <v>143</v>
      </c>
      <c r="B78" s="8"/>
      <c r="C78" s="9"/>
      <c r="D78" s="10"/>
    </row>
    <row r="79" spans="2:4" ht="12.75">
      <c r="B79" s="8">
        <v>1</v>
      </c>
      <c r="C79" s="11" t="s">
        <v>144</v>
      </c>
      <c r="D79" s="10" t="s">
        <v>145</v>
      </c>
    </row>
    <row r="80" spans="2:4" ht="12.75">
      <c r="B80" s="8">
        <v>2</v>
      </c>
      <c r="C80" s="11" t="s">
        <v>146</v>
      </c>
      <c r="D80" s="10" t="s">
        <v>147</v>
      </c>
    </row>
    <row r="81" spans="2:4" ht="12.75">
      <c r="B81" s="8">
        <v>3</v>
      </c>
      <c r="C81" s="11" t="s">
        <v>148</v>
      </c>
      <c r="D81" s="10" t="s">
        <v>149</v>
      </c>
    </row>
    <row r="82" spans="2:4" ht="12.75">
      <c r="B82" s="8">
        <v>4</v>
      </c>
      <c r="C82" s="11" t="s">
        <v>150</v>
      </c>
      <c r="D82" s="10" t="s">
        <v>151</v>
      </c>
    </row>
    <row r="83" spans="2:4" s="12" customFormat="1" ht="3" customHeight="1">
      <c r="B83" s="13"/>
      <c r="C83" s="14"/>
      <c r="D83" s="15"/>
    </row>
    <row r="84" spans="1:4" ht="12.75">
      <c r="A84" s="3" t="s">
        <v>152</v>
      </c>
      <c r="B84" s="8"/>
      <c r="C84" s="9"/>
      <c r="D84" s="10"/>
    </row>
    <row r="85" spans="2:4" ht="12.75">
      <c r="B85" s="8">
        <v>1</v>
      </c>
      <c r="C85" s="11" t="s">
        <v>153</v>
      </c>
      <c r="D85" s="10" t="s">
        <v>75</v>
      </c>
    </row>
    <row r="86" spans="2:4" ht="12.75">
      <c r="B86" s="8">
        <v>2</v>
      </c>
      <c r="C86" s="11" t="s">
        <v>154</v>
      </c>
      <c r="D86" s="10" t="s">
        <v>75</v>
      </c>
    </row>
    <row r="87" spans="2:4" ht="12.75">
      <c r="B87" s="8">
        <v>3</v>
      </c>
      <c r="C87" s="11" t="s">
        <v>155</v>
      </c>
      <c r="D87" s="10" t="s">
        <v>79</v>
      </c>
    </row>
    <row r="88" spans="2:4" ht="12.75">
      <c r="B88" s="8">
        <v>4</v>
      </c>
      <c r="C88" s="11" t="s">
        <v>156</v>
      </c>
      <c r="D88" s="10" t="s">
        <v>79</v>
      </c>
    </row>
    <row r="89" spans="2:4" ht="12.75">
      <c r="B89" s="8">
        <v>5</v>
      </c>
      <c r="C89" s="11" t="s">
        <v>157</v>
      </c>
      <c r="D89" s="10" t="s">
        <v>158</v>
      </c>
    </row>
    <row r="90" spans="2:4" ht="12.75">
      <c r="B90" s="8">
        <v>6</v>
      </c>
      <c r="C90" s="11" t="s">
        <v>159</v>
      </c>
      <c r="D90" s="10" t="s">
        <v>158</v>
      </c>
    </row>
    <row r="91" spans="2:4" ht="12.75">
      <c r="B91" s="8">
        <v>7</v>
      </c>
      <c r="C91" s="11" t="s">
        <v>160</v>
      </c>
      <c r="D91" s="10" t="s">
        <v>158</v>
      </c>
    </row>
    <row r="92" spans="2:4" ht="12.75">
      <c r="B92" s="8">
        <v>8</v>
      </c>
      <c r="C92" s="11" t="s">
        <v>161</v>
      </c>
      <c r="D92" s="10" t="s">
        <v>158</v>
      </c>
    </row>
    <row r="93" spans="2:4" ht="12.75">
      <c r="B93" s="8">
        <v>9</v>
      </c>
      <c r="C93" s="11" t="s">
        <v>162</v>
      </c>
      <c r="D93" s="10" t="s">
        <v>163</v>
      </c>
    </row>
    <row r="94" spans="2:4" ht="12.75">
      <c r="B94" s="8">
        <v>10</v>
      </c>
      <c r="C94" s="11" t="s">
        <v>164</v>
      </c>
      <c r="D94" s="10" t="s">
        <v>163</v>
      </c>
    </row>
    <row r="95" spans="2:4" ht="12.75">
      <c r="B95" s="8">
        <v>11</v>
      </c>
      <c r="C95" s="11" t="s">
        <v>165</v>
      </c>
      <c r="D95" s="10" t="s">
        <v>166</v>
      </c>
    </row>
    <row r="96" spans="2:4" ht="12.75">
      <c r="B96" s="8">
        <v>12</v>
      </c>
      <c r="C96" s="11" t="s">
        <v>167</v>
      </c>
      <c r="D96" s="10" t="s">
        <v>166</v>
      </c>
    </row>
    <row r="97" spans="2:4" s="12" customFormat="1" ht="3" customHeight="1">
      <c r="B97" s="13"/>
      <c r="C97" s="14"/>
      <c r="D97" s="15"/>
    </row>
    <row r="98" spans="1:4" ht="12.75">
      <c r="A98" s="3" t="s">
        <v>168</v>
      </c>
      <c r="B98" s="8"/>
      <c r="C98" s="9"/>
      <c r="D98" s="10"/>
    </row>
    <row r="99" spans="2:4" ht="12.75">
      <c r="B99" s="8">
        <v>1</v>
      </c>
      <c r="C99" s="11" t="s">
        <v>169</v>
      </c>
      <c r="D99" s="10" t="s">
        <v>170</v>
      </c>
    </row>
    <row r="100" spans="2:4" ht="12.75">
      <c r="B100" s="8">
        <v>2</v>
      </c>
      <c r="C100" s="11" t="s">
        <v>171</v>
      </c>
      <c r="D100" s="10" t="s">
        <v>172</v>
      </c>
    </row>
    <row r="101" spans="2:4" ht="12.75">
      <c r="B101" s="8">
        <v>3</v>
      </c>
      <c r="C101" s="11" t="s">
        <v>173</v>
      </c>
      <c r="D101" s="10" t="s">
        <v>174</v>
      </c>
    </row>
    <row r="102" spans="2:4" ht="12.75">
      <c r="B102" s="8">
        <v>4</v>
      </c>
      <c r="C102" s="11" t="s">
        <v>175</v>
      </c>
      <c r="D102" s="10" t="s">
        <v>176</v>
      </c>
    </row>
    <row r="103" spans="2:4" s="12" customFormat="1" ht="3" customHeight="1">
      <c r="B103" s="13"/>
      <c r="C103" s="14"/>
      <c r="D103" s="15"/>
    </row>
    <row r="104" spans="1:4" ht="12.75">
      <c r="A104" s="3" t="s">
        <v>177</v>
      </c>
      <c r="B104" s="8"/>
      <c r="C104" s="9"/>
      <c r="D104" s="10"/>
    </row>
    <row r="105" spans="2:4" ht="12.75">
      <c r="B105" s="8">
        <v>1</v>
      </c>
      <c r="C105" s="11" t="s">
        <v>178</v>
      </c>
      <c r="D105" s="10" t="s">
        <v>179</v>
      </c>
    </row>
    <row r="106" spans="2:4" ht="12.75">
      <c r="B106" s="8">
        <v>2</v>
      </c>
      <c r="C106" s="11" t="s">
        <v>180</v>
      </c>
      <c r="D106" s="10" t="s">
        <v>181</v>
      </c>
    </row>
    <row r="107" spans="2:4" ht="12.75">
      <c r="B107" s="8">
        <v>3</v>
      </c>
      <c r="C107" s="11" t="s">
        <v>182</v>
      </c>
      <c r="D107" s="10" t="s">
        <v>183</v>
      </c>
    </row>
    <row r="108" spans="2:4" ht="12.75">
      <c r="B108" s="8">
        <v>4</v>
      </c>
      <c r="C108" s="11" t="s">
        <v>184</v>
      </c>
      <c r="D108" s="10" t="s">
        <v>185</v>
      </c>
    </row>
    <row r="109" spans="2:4" ht="12.75">
      <c r="B109" s="8">
        <v>5</v>
      </c>
      <c r="C109" s="11" t="s">
        <v>186</v>
      </c>
      <c r="D109" s="10" t="s">
        <v>187</v>
      </c>
    </row>
    <row r="110" spans="2:4" ht="12.75">
      <c r="B110" s="8">
        <v>6</v>
      </c>
      <c r="C110" s="11" t="s">
        <v>188</v>
      </c>
      <c r="D110" s="10" t="s">
        <v>189</v>
      </c>
    </row>
    <row r="111" spans="2:4" ht="12.75">
      <c r="B111" s="8">
        <v>7</v>
      </c>
      <c r="C111" s="11" t="s">
        <v>190</v>
      </c>
      <c r="D111" s="10" t="s">
        <v>191</v>
      </c>
    </row>
    <row r="112" spans="2:4" ht="12.75">
      <c r="B112" s="8">
        <v>8</v>
      </c>
      <c r="C112" s="11" t="s">
        <v>192</v>
      </c>
      <c r="D112" s="10" t="s">
        <v>193</v>
      </c>
    </row>
    <row r="113" spans="2:4" ht="12.75">
      <c r="B113" s="8">
        <v>9</v>
      </c>
      <c r="C113" s="11" t="s">
        <v>194</v>
      </c>
      <c r="D113" s="10" t="s">
        <v>195</v>
      </c>
    </row>
    <row r="114" spans="2:4" ht="12.75">
      <c r="B114" s="8">
        <v>10</v>
      </c>
      <c r="C114" s="11" t="s">
        <v>196</v>
      </c>
      <c r="D114" s="10" t="s">
        <v>197</v>
      </c>
    </row>
    <row r="115" spans="2:4" ht="12.75">
      <c r="B115" s="8">
        <v>11</v>
      </c>
      <c r="C115" s="11" t="s">
        <v>198</v>
      </c>
      <c r="D115" s="10" t="s">
        <v>199</v>
      </c>
    </row>
    <row r="116" spans="2:4" ht="12.75">
      <c r="B116" s="8">
        <v>12</v>
      </c>
      <c r="C116" s="11" t="s">
        <v>200</v>
      </c>
      <c r="D116" s="10" t="s">
        <v>201</v>
      </c>
    </row>
    <row r="117" spans="2:4" ht="12.75">
      <c r="B117" s="8">
        <v>13</v>
      </c>
      <c r="C117" s="11" t="s">
        <v>202</v>
      </c>
      <c r="D117" s="10" t="s">
        <v>203</v>
      </c>
    </row>
    <row r="118" spans="2:4" ht="12.75">
      <c r="B118" s="8">
        <v>14</v>
      </c>
      <c r="C118" s="11" t="s">
        <v>150</v>
      </c>
      <c r="D118" s="10" t="s">
        <v>151</v>
      </c>
    </row>
    <row r="119" spans="2:4" s="12" customFormat="1" ht="3" customHeight="1">
      <c r="B119" s="13"/>
      <c r="C119" s="14"/>
      <c r="D119" s="15"/>
    </row>
    <row r="120" spans="1:4" ht="12.75">
      <c r="A120" s="3" t="s">
        <v>204</v>
      </c>
      <c r="B120" s="8"/>
      <c r="C120" s="9"/>
      <c r="D120" s="10"/>
    </row>
    <row r="121" spans="3:4" ht="12.75">
      <c r="C121" s="16" t="s">
        <v>205</v>
      </c>
      <c r="D121" s="17" t="s">
        <v>206</v>
      </c>
    </row>
    <row r="122" spans="3:4" ht="12.75">
      <c r="C122" s="16" t="s">
        <v>207</v>
      </c>
      <c r="D122" s="17" t="s">
        <v>208</v>
      </c>
    </row>
    <row r="123" spans="3:4" ht="12.75">
      <c r="C123" s="16" t="s">
        <v>209</v>
      </c>
      <c r="D123" s="17" t="s">
        <v>210</v>
      </c>
    </row>
    <row r="124" spans="3:4" ht="12.75">
      <c r="C124" s="16" t="s">
        <v>211</v>
      </c>
      <c r="D124" s="17" t="s">
        <v>212</v>
      </c>
    </row>
    <row r="125" spans="3:4" ht="12.75">
      <c r="C125" s="16" t="s">
        <v>213</v>
      </c>
      <c r="D125" s="17" t="s">
        <v>214</v>
      </c>
    </row>
    <row r="126" spans="3:4" ht="12.75">
      <c r="C126" s="16" t="s">
        <v>215</v>
      </c>
      <c r="D126" s="17" t="s">
        <v>216</v>
      </c>
    </row>
    <row r="127" spans="3:4" ht="12.75">
      <c r="C127" s="16" t="s">
        <v>217</v>
      </c>
      <c r="D127" s="17" t="s">
        <v>218</v>
      </c>
    </row>
    <row r="128" spans="3:4" ht="12.75">
      <c r="C128" s="16" t="s">
        <v>219</v>
      </c>
      <c r="D128" s="17" t="s">
        <v>220</v>
      </c>
    </row>
    <row r="129" spans="3:4" ht="12.75">
      <c r="C129" s="16" t="s">
        <v>221</v>
      </c>
      <c r="D129" s="17" t="s">
        <v>222</v>
      </c>
    </row>
    <row r="130" spans="3:4" ht="12.75">
      <c r="C130" s="16" t="s">
        <v>223</v>
      </c>
      <c r="D130" s="17" t="s">
        <v>224</v>
      </c>
    </row>
    <row r="131" spans="3:4" ht="12.75">
      <c r="C131" s="16" t="s">
        <v>225</v>
      </c>
      <c r="D131" s="17" t="s">
        <v>226</v>
      </c>
    </row>
    <row r="132" spans="3:4" ht="12.75">
      <c r="C132" s="16" t="s">
        <v>227</v>
      </c>
      <c r="D132" s="17" t="s">
        <v>228</v>
      </c>
    </row>
  </sheetData>
  <sheetProtection selectLockedCells="1" selectUnlockedCells="1"/>
  <printOptions horizontalCentered="1"/>
  <pageMargins left="0.39375" right="0.39375" top="0.7479166666666667" bottom="0.7902777777777777" header="0.5118055555555555" footer="0.31527777777777777"/>
  <pageSetup horizontalDpi="300" verticalDpi="300" orientation="portrait" paperSize="9"/>
  <headerFooter alignWithMargins="0">
    <oddFooter>&amp;L&amp;8&amp;Z&amp;F
&amp;A&amp;C&amp;8&amp;P z &amp;N&amp;R&amp;8&amp;D
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3"/>
  <sheetViews>
    <sheetView tabSelected="1" workbookViewId="0" topLeftCell="A40">
      <selection activeCell="M59" sqref="M59"/>
    </sheetView>
  </sheetViews>
  <sheetFormatPr defaultColWidth="5.7109375" defaultRowHeight="15" outlineLevelCol="1"/>
  <cols>
    <col min="1" max="1" width="1.57421875" style="18" customWidth="1"/>
    <col min="2" max="2" width="4.421875" style="18" customWidth="1"/>
    <col min="3" max="3" width="4.8515625" style="19" customWidth="1" outlineLevel="1"/>
    <col min="4" max="4" width="5.421875" style="18" customWidth="1" outlineLevel="1"/>
    <col min="5" max="5" width="3.7109375" style="19" customWidth="1" outlineLevel="1"/>
    <col min="6" max="6" width="8.8515625" style="20" customWidth="1"/>
    <col min="7" max="7" width="20.140625" style="21" customWidth="1"/>
    <col min="8" max="8" width="8.421875" style="18" customWidth="1"/>
    <col min="9" max="9" width="5.140625" style="22" customWidth="1"/>
    <col min="10" max="10" width="7.7109375" style="22" customWidth="1"/>
    <col min="11" max="11" width="20.7109375" style="20" customWidth="1"/>
    <col min="12" max="15" width="6.8515625" style="21" customWidth="1"/>
    <col min="16" max="16" width="5.28125" style="21" customWidth="1"/>
    <col min="17" max="18" width="6.140625" style="21" customWidth="1"/>
    <col min="19" max="19" width="2.57421875" style="18" customWidth="1"/>
    <col min="20" max="20" width="7.28125" style="18" customWidth="1"/>
    <col min="21" max="232" width="5.140625" style="18" customWidth="1"/>
    <col min="233" max="16384" width="0.2890625" style="18" customWidth="1"/>
  </cols>
  <sheetData>
    <row r="1" spans="1:19" s="24" customFormat="1" ht="12.75">
      <c r="A1" s="23" t="s">
        <v>229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256" s="20" customFormat="1" ht="12.75">
      <c r="A2" s="25"/>
      <c r="B2" s="22"/>
      <c r="C2" s="22"/>
      <c r="E2" s="22"/>
      <c r="F2" s="26"/>
      <c r="I2" s="22"/>
      <c r="J2" s="22"/>
      <c r="R2" s="27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</row>
    <row r="3" spans="1:19" s="29" customFormat="1" ht="12.75">
      <c r="A3" s="29" t="s">
        <v>230</v>
      </c>
      <c r="C3" s="30"/>
      <c r="E3" s="30"/>
      <c r="F3" s="31"/>
      <c r="G3" s="29" t="s">
        <v>231</v>
      </c>
      <c r="I3" s="32"/>
      <c r="J3" s="32"/>
      <c r="K3" s="31"/>
      <c r="S3" s="31"/>
    </row>
    <row r="4" spans="1:19" s="29" customFormat="1" ht="12.75">
      <c r="A4" s="29" t="s">
        <v>232</v>
      </c>
      <c r="C4" s="30"/>
      <c r="E4" s="30"/>
      <c r="F4" s="31"/>
      <c r="G4" s="29" t="s">
        <v>233</v>
      </c>
      <c r="I4" s="32"/>
      <c r="J4" s="32"/>
      <c r="K4" s="31"/>
      <c r="S4" s="31"/>
    </row>
    <row r="5" spans="1:19" s="29" customFormat="1" ht="12.75">
      <c r="A5" s="29" t="s">
        <v>234</v>
      </c>
      <c r="C5" s="30"/>
      <c r="E5" s="30"/>
      <c r="F5" s="31"/>
      <c r="G5" s="29" t="s">
        <v>235</v>
      </c>
      <c r="I5" s="32"/>
      <c r="J5" s="32"/>
      <c r="K5" s="31"/>
      <c r="P5" s="33"/>
      <c r="Q5" s="33"/>
      <c r="R5" s="33"/>
      <c r="S5" s="31"/>
    </row>
    <row r="6" spans="1:19" s="29" customFormat="1" ht="12.75">
      <c r="A6" s="29" t="s">
        <v>236</v>
      </c>
      <c r="C6" s="30"/>
      <c r="E6" s="30"/>
      <c r="F6" s="31"/>
      <c r="G6" s="34">
        <v>44740</v>
      </c>
      <c r="I6" s="32"/>
      <c r="J6" s="32"/>
      <c r="K6" s="31"/>
      <c r="P6" s="33"/>
      <c r="Q6" s="33"/>
      <c r="R6" s="33"/>
      <c r="S6" s="31"/>
    </row>
    <row r="7" spans="1:256" s="20" customFormat="1" ht="12.75">
      <c r="A7" s="29"/>
      <c r="B7" s="29"/>
      <c r="C7" s="30"/>
      <c r="D7" s="29"/>
      <c r="E7" s="30"/>
      <c r="F7" s="31"/>
      <c r="G7" s="34"/>
      <c r="H7" s="29"/>
      <c r="I7" s="32"/>
      <c r="J7" s="32"/>
      <c r="K7" s="31"/>
      <c r="L7" s="29"/>
      <c r="M7" s="29"/>
      <c r="N7" s="29"/>
      <c r="O7" s="29"/>
      <c r="P7" s="33"/>
      <c r="Q7" s="33"/>
      <c r="R7" s="33"/>
      <c r="S7" s="31"/>
      <c r="T7" s="29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spans="1:20" s="35" customFormat="1" ht="12.75">
      <c r="A8" s="29"/>
      <c r="B8" s="29"/>
      <c r="C8" s="30"/>
      <c r="D8" s="29"/>
      <c r="E8" s="30"/>
      <c r="F8" s="31"/>
      <c r="G8" s="34"/>
      <c r="H8" s="29"/>
      <c r="I8" s="32"/>
      <c r="J8" s="32"/>
      <c r="K8" s="31"/>
      <c r="L8" s="29"/>
      <c r="M8" s="29"/>
      <c r="N8" s="29"/>
      <c r="O8" s="29"/>
      <c r="P8" s="33"/>
      <c r="Q8" s="33"/>
      <c r="R8" s="33"/>
      <c r="S8" s="31"/>
      <c r="T8" s="29"/>
    </row>
    <row r="9" spans="1:256" s="20" customFormat="1" ht="12.75">
      <c r="A9" s="25"/>
      <c r="B9" s="22"/>
      <c r="C9" s="22"/>
      <c r="E9" s="22"/>
      <c r="F9" s="26"/>
      <c r="I9" s="22"/>
      <c r="J9" s="22"/>
      <c r="R9" s="27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1:256" s="20" customFormat="1" ht="13.5" customHeight="1">
      <c r="A10" s="36"/>
      <c r="B10" s="37" t="s">
        <v>237</v>
      </c>
      <c r="C10" s="38" t="s">
        <v>238</v>
      </c>
      <c r="D10" s="38" t="s">
        <v>239</v>
      </c>
      <c r="E10" s="37" t="s">
        <v>240</v>
      </c>
      <c r="F10" s="37" t="s">
        <v>241</v>
      </c>
      <c r="G10" s="39" t="s">
        <v>242</v>
      </c>
      <c r="H10" s="39" t="s">
        <v>243</v>
      </c>
      <c r="I10" s="38" t="s">
        <v>244</v>
      </c>
      <c r="J10" s="38" t="s">
        <v>245</v>
      </c>
      <c r="K10" s="37" t="s">
        <v>246</v>
      </c>
      <c r="L10" s="37">
        <v>1</v>
      </c>
      <c r="M10" s="37">
        <v>2</v>
      </c>
      <c r="N10" s="37">
        <v>3</v>
      </c>
      <c r="O10" s="37">
        <v>4</v>
      </c>
      <c r="P10" s="37">
        <v>5</v>
      </c>
      <c r="Q10" s="37">
        <v>6</v>
      </c>
      <c r="R10" s="40" t="s">
        <v>247</v>
      </c>
      <c r="S10" s="38" t="s">
        <v>248</v>
      </c>
      <c r="T10" s="38" t="s">
        <v>249</v>
      </c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</row>
    <row r="11" spans="1:256" s="20" customFormat="1" ht="13.5" customHeight="1">
      <c r="A11" s="25"/>
      <c r="B11" s="22"/>
      <c r="C11" s="22"/>
      <c r="E11" s="22"/>
      <c r="F11" s="26"/>
      <c r="I11" s="22"/>
      <c r="J11" s="22"/>
      <c r="R11" s="27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</row>
    <row r="12" spans="1:54" ht="12.75">
      <c r="A12" s="11" t="s">
        <v>250</v>
      </c>
      <c r="B12" s="41"/>
      <c r="C12" s="41"/>
      <c r="D12" s="42"/>
      <c r="E12" s="41"/>
      <c r="F12" s="25"/>
      <c r="G12" s="43"/>
      <c r="H12" s="42"/>
      <c r="I12" s="44"/>
      <c r="J12" s="45"/>
      <c r="K12" s="46"/>
      <c r="L12" s="43"/>
      <c r="M12" s="43"/>
      <c r="N12" s="43"/>
      <c r="O12" s="43"/>
      <c r="P12" s="43"/>
      <c r="Q12" s="43"/>
      <c r="R12" s="43"/>
      <c r="S12" s="42"/>
      <c r="T12" s="42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</row>
    <row r="13" spans="1:54" ht="12.75">
      <c r="A13" s="47"/>
      <c r="B13" s="19">
        <v>1</v>
      </c>
      <c r="D13" s="18">
        <v>1</v>
      </c>
      <c r="F13" s="26"/>
      <c r="G13" s="48" t="s">
        <v>251</v>
      </c>
      <c r="H13" s="49" t="s">
        <v>252</v>
      </c>
      <c r="I13" s="50">
        <v>2008</v>
      </c>
      <c r="J13" s="50"/>
      <c r="K13" s="51" t="s">
        <v>253</v>
      </c>
      <c r="L13" s="21">
        <v>87</v>
      </c>
      <c r="M13" s="21">
        <v>86</v>
      </c>
      <c r="N13" s="21">
        <v>85</v>
      </c>
      <c r="P13" s="52"/>
      <c r="Q13" s="52"/>
      <c r="R13" s="53">
        <f>SUM(L13:Q13)</f>
        <v>258</v>
      </c>
      <c r="S13" s="54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</row>
    <row r="14" spans="1:256" s="20" customFormat="1" ht="12.75">
      <c r="A14" s="18"/>
      <c r="B14" s="19">
        <v>2</v>
      </c>
      <c r="C14" s="19"/>
      <c r="D14" s="18">
        <v>3</v>
      </c>
      <c r="E14" s="19"/>
      <c r="F14" s="51"/>
      <c r="G14" s="43" t="s">
        <v>254</v>
      </c>
      <c r="H14" s="42" t="s">
        <v>252</v>
      </c>
      <c r="I14" s="44">
        <v>2007</v>
      </c>
      <c r="J14" s="50"/>
      <c r="K14" s="51" t="s">
        <v>255</v>
      </c>
      <c r="L14" s="21">
        <v>81</v>
      </c>
      <c r="M14" s="21">
        <v>88</v>
      </c>
      <c r="N14" s="21">
        <v>77</v>
      </c>
      <c r="O14" s="21"/>
      <c r="P14" s="52"/>
      <c r="Q14" s="52"/>
      <c r="R14" s="53">
        <f>SUM(L14:Q14)</f>
        <v>246</v>
      </c>
      <c r="S14" s="18"/>
      <c r="T14" s="1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</row>
    <row r="15" spans="1:256" s="20" customFormat="1" ht="12.75">
      <c r="A15" s="18"/>
      <c r="B15" s="19">
        <v>3</v>
      </c>
      <c r="C15" s="19"/>
      <c r="D15" s="18">
        <v>17</v>
      </c>
      <c r="E15" s="19"/>
      <c r="F15" s="51"/>
      <c r="G15" s="43" t="s">
        <v>256</v>
      </c>
      <c r="H15" s="55" t="s">
        <v>257</v>
      </c>
      <c r="I15" s="44">
        <v>2009</v>
      </c>
      <c r="J15" s="50"/>
      <c r="K15" s="51" t="s">
        <v>258</v>
      </c>
      <c r="L15" s="21">
        <v>94</v>
      </c>
      <c r="M15" s="21">
        <v>74</v>
      </c>
      <c r="N15" s="21">
        <v>74</v>
      </c>
      <c r="O15" s="21"/>
      <c r="P15" s="52"/>
      <c r="Q15" s="52"/>
      <c r="R15" s="53">
        <f>SUM(L15:Q15)</f>
        <v>242</v>
      </c>
      <c r="S15" s="18"/>
      <c r="T15" s="1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</row>
    <row r="16" spans="1:256" s="20" customFormat="1" ht="12.75">
      <c r="A16" s="18"/>
      <c r="B16" s="19">
        <v>4</v>
      </c>
      <c r="C16" s="19"/>
      <c r="D16" s="18">
        <v>14</v>
      </c>
      <c r="E16" s="19"/>
      <c r="F16" s="51"/>
      <c r="G16" s="43" t="s">
        <v>259</v>
      </c>
      <c r="H16" s="42" t="s">
        <v>260</v>
      </c>
      <c r="I16" s="44">
        <v>2008</v>
      </c>
      <c r="J16" s="50"/>
      <c r="K16" s="51" t="s">
        <v>258</v>
      </c>
      <c r="L16" s="21">
        <v>72</v>
      </c>
      <c r="M16" s="21">
        <v>87</v>
      </c>
      <c r="N16" s="21">
        <v>69</v>
      </c>
      <c r="O16" s="21"/>
      <c r="P16" s="52"/>
      <c r="Q16" s="52"/>
      <c r="R16" s="53">
        <f>SUM(L16:Q16)</f>
        <v>228</v>
      </c>
      <c r="S16" s="18"/>
      <c r="T16" s="1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</row>
    <row r="17" spans="1:256" s="20" customFormat="1" ht="12.75">
      <c r="A17" s="18"/>
      <c r="B17" s="19">
        <v>5</v>
      </c>
      <c r="C17" s="19"/>
      <c r="D17" s="18">
        <v>19</v>
      </c>
      <c r="E17" s="19"/>
      <c r="F17" s="51"/>
      <c r="G17" s="43" t="s">
        <v>261</v>
      </c>
      <c r="H17" s="42" t="s">
        <v>262</v>
      </c>
      <c r="I17" s="44">
        <v>2011</v>
      </c>
      <c r="J17" s="50"/>
      <c r="K17" s="51" t="s">
        <v>258</v>
      </c>
      <c r="L17" s="21">
        <v>73</v>
      </c>
      <c r="M17" s="21">
        <v>73</v>
      </c>
      <c r="N17" s="21">
        <v>75</v>
      </c>
      <c r="O17" s="21"/>
      <c r="P17" s="52"/>
      <c r="Q17" s="52"/>
      <c r="R17" s="53">
        <f>SUM(L17:Q17)</f>
        <v>221</v>
      </c>
      <c r="S17" s="18"/>
      <c r="T17" s="1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</row>
    <row r="18" spans="1:256" s="20" customFormat="1" ht="12.75">
      <c r="A18" s="18"/>
      <c r="B18" s="19">
        <v>6</v>
      </c>
      <c r="C18" s="19"/>
      <c r="D18" s="18">
        <v>11</v>
      </c>
      <c r="E18" s="19"/>
      <c r="F18" s="51"/>
      <c r="G18" s="21" t="s">
        <v>263</v>
      </c>
      <c r="H18" s="42" t="s">
        <v>264</v>
      </c>
      <c r="I18" s="56">
        <v>2010</v>
      </c>
      <c r="J18" s="57"/>
      <c r="K18" s="58" t="s">
        <v>265</v>
      </c>
      <c r="L18" s="21">
        <v>74</v>
      </c>
      <c r="M18" s="21">
        <v>70</v>
      </c>
      <c r="N18" s="21">
        <v>71</v>
      </c>
      <c r="O18" s="21"/>
      <c r="P18" s="52"/>
      <c r="Q18" s="52"/>
      <c r="R18" s="53">
        <f>SUM(L18:Q18)</f>
        <v>215</v>
      </c>
      <c r="S18" s="18"/>
      <c r="T18" s="1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</row>
    <row r="19" spans="1:23" s="59" customFormat="1" ht="12.75">
      <c r="A19" s="18"/>
      <c r="B19" s="19">
        <v>7</v>
      </c>
      <c r="C19" s="19"/>
      <c r="D19" s="18">
        <v>5</v>
      </c>
      <c r="E19" s="19"/>
      <c r="F19" s="51"/>
      <c r="G19" s="43" t="s">
        <v>266</v>
      </c>
      <c r="H19" s="42" t="s">
        <v>267</v>
      </c>
      <c r="I19" s="44">
        <v>2009</v>
      </c>
      <c r="J19" s="50"/>
      <c r="K19" s="51" t="s">
        <v>268</v>
      </c>
      <c r="L19" s="21">
        <v>67</v>
      </c>
      <c r="M19" s="21">
        <v>72</v>
      </c>
      <c r="N19" s="21">
        <v>76</v>
      </c>
      <c r="O19" s="21"/>
      <c r="P19" s="52"/>
      <c r="Q19" s="52"/>
      <c r="R19" s="53">
        <f>SUM(L19:Q19)</f>
        <v>215</v>
      </c>
      <c r="S19" s="18"/>
      <c r="T19" s="18"/>
      <c r="U19"/>
      <c r="V19"/>
      <c r="W19"/>
    </row>
    <row r="20" spans="1:23" s="59" customFormat="1" ht="12.75">
      <c r="A20" s="18"/>
      <c r="B20" s="19">
        <v>8</v>
      </c>
      <c r="C20" s="19"/>
      <c r="D20" s="18">
        <v>2</v>
      </c>
      <c r="E20" s="19"/>
      <c r="F20" s="51"/>
      <c r="G20" s="43" t="s">
        <v>269</v>
      </c>
      <c r="H20" s="42" t="s">
        <v>270</v>
      </c>
      <c r="I20" s="44">
        <v>2008</v>
      </c>
      <c r="J20" s="50"/>
      <c r="K20" s="51" t="s">
        <v>253</v>
      </c>
      <c r="L20" s="60">
        <v>60</v>
      </c>
      <c r="M20" s="60">
        <v>83</v>
      </c>
      <c r="N20" s="61">
        <v>67</v>
      </c>
      <c r="O20" s="21"/>
      <c r="P20" s="52"/>
      <c r="Q20" s="52"/>
      <c r="R20" s="53">
        <f>SUM(L20:Q20)</f>
        <v>210</v>
      </c>
      <c r="S20" s="18"/>
      <c r="T20" s="18"/>
      <c r="U20"/>
      <c r="V20"/>
      <c r="W20"/>
    </row>
    <row r="21" spans="1:256" s="47" customFormat="1" ht="12.75">
      <c r="A21" s="18"/>
      <c r="B21" s="19">
        <v>9</v>
      </c>
      <c r="C21" s="19"/>
      <c r="D21" s="18">
        <v>6</v>
      </c>
      <c r="E21" s="19"/>
      <c r="F21" s="51"/>
      <c r="G21" s="43" t="s">
        <v>271</v>
      </c>
      <c r="H21" s="42" t="s">
        <v>272</v>
      </c>
      <c r="I21" s="44">
        <v>2012</v>
      </c>
      <c r="J21" s="50"/>
      <c r="K21" s="51" t="s">
        <v>273</v>
      </c>
      <c r="L21" s="21">
        <v>68</v>
      </c>
      <c r="M21" s="21">
        <v>75</v>
      </c>
      <c r="N21" s="21">
        <v>58</v>
      </c>
      <c r="O21" s="21"/>
      <c r="P21" s="52"/>
      <c r="Q21" s="52"/>
      <c r="R21" s="53">
        <f>SUM(L21:Q21)</f>
        <v>201</v>
      </c>
      <c r="S21" s="18"/>
      <c r="T21" s="18"/>
      <c r="U21"/>
      <c r="V21"/>
      <c r="W21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</row>
    <row r="22" spans="2:23" ht="12.75">
      <c r="B22" s="19">
        <v>10</v>
      </c>
      <c r="D22" s="18">
        <v>10</v>
      </c>
      <c r="F22" s="51"/>
      <c r="G22" s="43" t="s">
        <v>274</v>
      </c>
      <c r="H22" s="42" t="s">
        <v>260</v>
      </c>
      <c r="I22" s="44">
        <v>2008</v>
      </c>
      <c r="J22" s="50"/>
      <c r="K22" s="51" t="s">
        <v>275</v>
      </c>
      <c r="L22" s="21">
        <v>69</v>
      </c>
      <c r="M22" s="21">
        <v>61</v>
      </c>
      <c r="N22" s="21">
        <v>65</v>
      </c>
      <c r="P22" s="52"/>
      <c r="Q22" s="52"/>
      <c r="R22" s="53">
        <f>SUM(L22:Q22)</f>
        <v>195</v>
      </c>
      <c r="U22"/>
      <c r="V22"/>
      <c r="W22"/>
    </row>
    <row r="23" spans="2:23" ht="12.75">
      <c r="B23" s="19">
        <v>11</v>
      </c>
      <c r="D23" s="18">
        <v>16</v>
      </c>
      <c r="F23" s="51"/>
      <c r="G23" s="43" t="s">
        <v>276</v>
      </c>
      <c r="H23" s="42" t="s">
        <v>277</v>
      </c>
      <c r="I23" s="44">
        <v>2008</v>
      </c>
      <c r="J23" s="50"/>
      <c r="K23" s="51" t="s">
        <v>253</v>
      </c>
      <c r="L23" s="21">
        <v>54</v>
      </c>
      <c r="M23" s="21">
        <v>61</v>
      </c>
      <c r="N23" s="21">
        <v>67</v>
      </c>
      <c r="P23" s="52"/>
      <c r="Q23" s="52"/>
      <c r="R23" s="53">
        <f>SUM(L23:Q23)</f>
        <v>182</v>
      </c>
      <c r="U23"/>
      <c r="V23"/>
      <c r="W23"/>
    </row>
    <row r="24" spans="2:23" ht="12.75">
      <c r="B24" s="19">
        <v>12</v>
      </c>
      <c r="D24" s="18">
        <v>12</v>
      </c>
      <c r="F24" s="51"/>
      <c r="G24" s="43" t="s">
        <v>278</v>
      </c>
      <c r="H24" s="42" t="s">
        <v>267</v>
      </c>
      <c r="I24" s="44">
        <v>2008</v>
      </c>
      <c r="J24" s="50"/>
      <c r="K24" s="51" t="s">
        <v>273</v>
      </c>
      <c r="L24" s="21">
        <v>58</v>
      </c>
      <c r="M24" s="21">
        <v>69</v>
      </c>
      <c r="N24" s="21">
        <v>54</v>
      </c>
      <c r="P24" s="52"/>
      <c r="Q24" s="52"/>
      <c r="R24" s="53">
        <f>SUM(L24:Q24)</f>
        <v>181</v>
      </c>
      <c r="U24"/>
      <c r="V24"/>
      <c r="W24"/>
    </row>
    <row r="25" spans="2:23" ht="12.75">
      <c r="B25" s="19">
        <v>13</v>
      </c>
      <c r="D25" s="18">
        <v>6</v>
      </c>
      <c r="F25" s="51"/>
      <c r="G25" s="43" t="s">
        <v>279</v>
      </c>
      <c r="H25" s="42" t="s">
        <v>280</v>
      </c>
      <c r="I25" s="44">
        <v>2009</v>
      </c>
      <c r="J25" s="50"/>
      <c r="K25" s="51" t="s">
        <v>253</v>
      </c>
      <c r="L25" s="21">
        <v>67</v>
      </c>
      <c r="M25" s="21">
        <v>44</v>
      </c>
      <c r="N25" s="21">
        <v>63</v>
      </c>
      <c r="P25" s="52"/>
      <c r="Q25" s="52"/>
      <c r="R25" s="53">
        <f>SUM(L25:Q25)</f>
        <v>174</v>
      </c>
      <c r="U25"/>
      <c r="V25"/>
      <c r="W25"/>
    </row>
    <row r="26" spans="2:23" ht="12.75">
      <c r="B26" s="19">
        <v>14</v>
      </c>
      <c r="D26" s="18">
        <v>13</v>
      </c>
      <c r="F26" s="51"/>
      <c r="G26" s="43" t="s">
        <v>281</v>
      </c>
      <c r="H26" s="42" t="s">
        <v>262</v>
      </c>
      <c r="I26" s="44">
        <v>2009</v>
      </c>
      <c r="J26" s="50"/>
      <c r="K26" s="51" t="s">
        <v>258</v>
      </c>
      <c r="L26" s="21">
        <v>53</v>
      </c>
      <c r="M26" s="21">
        <v>56</v>
      </c>
      <c r="N26" s="21">
        <v>63</v>
      </c>
      <c r="P26" s="52"/>
      <c r="Q26" s="52"/>
      <c r="R26" s="53">
        <f>SUM(L26:Q26)</f>
        <v>172</v>
      </c>
      <c r="U26"/>
      <c r="V26"/>
      <c r="W26"/>
    </row>
    <row r="27" spans="2:23" ht="12.75">
      <c r="B27" s="19">
        <v>15</v>
      </c>
      <c r="D27" s="18">
        <v>7</v>
      </c>
      <c r="F27" s="26"/>
      <c r="G27" s="43" t="s">
        <v>282</v>
      </c>
      <c r="H27" s="42" t="s">
        <v>283</v>
      </c>
      <c r="I27" s="44">
        <v>2009</v>
      </c>
      <c r="J27" s="50"/>
      <c r="K27" s="51" t="s">
        <v>253</v>
      </c>
      <c r="L27" s="60">
        <v>51</v>
      </c>
      <c r="M27" s="60">
        <v>66</v>
      </c>
      <c r="N27" s="61">
        <v>46</v>
      </c>
      <c r="P27" s="52"/>
      <c r="Q27" s="52"/>
      <c r="R27" s="53">
        <f>SUM(L27:Q27)</f>
        <v>163</v>
      </c>
      <c r="U27"/>
      <c r="V27"/>
      <c r="W27"/>
    </row>
    <row r="28" spans="2:23" ht="12.75">
      <c r="B28" s="19">
        <v>16</v>
      </c>
      <c r="D28" s="18">
        <v>4</v>
      </c>
      <c r="F28" s="51"/>
      <c r="G28" s="43" t="s">
        <v>284</v>
      </c>
      <c r="H28" s="42" t="s">
        <v>285</v>
      </c>
      <c r="I28" s="44">
        <v>2010</v>
      </c>
      <c r="J28" s="50"/>
      <c r="K28" s="51" t="s">
        <v>253</v>
      </c>
      <c r="L28" s="21">
        <v>48</v>
      </c>
      <c r="M28" s="21">
        <v>37</v>
      </c>
      <c r="N28" s="21">
        <v>41</v>
      </c>
      <c r="P28" s="52"/>
      <c r="Q28" s="52"/>
      <c r="R28" s="53">
        <f>SUM(L28:Q28)</f>
        <v>126</v>
      </c>
      <c r="U28"/>
      <c r="V28"/>
      <c r="W28"/>
    </row>
    <row r="29" spans="2:23" ht="12.75">
      <c r="B29" s="19">
        <v>17</v>
      </c>
      <c r="D29" s="18">
        <v>8</v>
      </c>
      <c r="F29" s="51"/>
      <c r="G29" s="43" t="s">
        <v>286</v>
      </c>
      <c r="H29" s="42" t="s">
        <v>267</v>
      </c>
      <c r="I29" s="44">
        <v>2010</v>
      </c>
      <c r="J29" s="50"/>
      <c r="K29" s="51" t="s">
        <v>253</v>
      </c>
      <c r="L29" s="21">
        <v>19</v>
      </c>
      <c r="M29" s="21">
        <v>55</v>
      </c>
      <c r="N29" s="21">
        <v>35</v>
      </c>
      <c r="P29" s="52"/>
      <c r="Q29" s="52"/>
      <c r="R29" s="53">
        <f>SUM(L29:Q29)</f>
        <v>109</v>
      </c>
      <c r="U29"/>
      <c r="V29"/>
      <c r="W29"/>
    </row>
    <row r="30" spans="2:23" ht="12.75">
      <c r="B30" s="19"/>
      <c r="F30" s="51"/>
      <c r="G30" s="43"/>
      <c r="H30" s="42"/>
      <c r="I30" s="44"/>
      <c r="J30" s="50"/>
      <c r="K30" s="51"/>
      <c r="P30" s="52"/>
      <c r="Q30" s="52"/>
      <c r="R30" s="53"/>
      <c r="U30"/>
      <c r="V30"/>
      <c r="W30"/>
    </row>
    <row r="31" spans="1:23" ht="12.75">
      <c r="A31" s="36"/>
      <c r="B31" s="37" t="s">
        <v>237</v>
      </c>
      <c r="C31" s="38" t="s">
        <v>238</v>
      </c>
      <c r="D31" s="38" t="s">
        <v>239</v>
      </c>
      <c r="E31" s="37" t="s">
        <v>240</v>
      </c>
      <c r="F31" s="37" t="s">
        <v>241</v>
      </c>
      <c r="G31" s="39" t="s">
        <v>242</v>
      </c>
      <c r="H31" s="39" t="s">
        <v>243</v>
      </c>
      <c r="I31" s="38" t="s">
        <v>244</v>
      </c>
      <c r="J31" s="38" t="s">
        <v>245</v>
      </c>
      <c r="K31" s="37" t="s">
        <v>246</v>
      </c>
      <c r="L31" s="37">
        <v>1</v>
      </c>
      <c r="M31" s="37">
        <v>2</v>
      </c>
      <c r="N31" s="37">
        <v>3</v>
      </c>
      <c r="O31" s="37">
        <v>4</v>
      </c>
      <c r="P31" s="37">
        <v>5</v>
      </c>
      <c r="Q31" s="37">
        <v>6</v>
      </c>
      <c r="R31" s="40" t="s">
        <v>247</v>
      </c>
      <c r="S31" s="38" t="s">
        <v>248</v>
      </c>
      <c r="T31" s="38" t="s">
        <v>249</v>
      </c>
      <c r="U31"/>
      <c r="V31"/>
      <c r="W31"/>
    </row>
    <row r="32" spans="1:23" ht="12.75">
      <c r="A32" s="25"/>
      <c r="B32" s="22"/>
      <c r="C32" s="22"/>
      <c r="D32" s="20"/>
      <c r="E32" s="22"/>
      <c r="F32" s="26"/>
      <c r="G32" s="20"/>
      <c r="H32" s="20"/>
      <c r="L32" s="20"/>
      <c r="M32" s="20"/>
      <c r="N32" s="20"/>
      <c r="O32" s="20"/>
      <c r="P32" s="20"/>
      <c r="Q32" s="20"/>
      <c r="R32" s="27"/>
      <c r="S32" s="20"/>
      <c r="T32" s="20"/>
      <c r="U32"/>
      <c r="V32"/>
      <c r="W32"/>
    </row>
    <row r="33" spans="1:23" ht="12.75">
      <c r="A33" s="11" t="s">
        <v>287</v>
      </c>
      <c r="B33" s="41"/>
      <c r="C33" s="41"/>
      <c r="D33" s="42"/>
      <c r="E33" s="41"/>
      <c r="F33" s="25"/>
      <c r="G33" s="43"/>
      <c r="H33" s="42"/>
      <c r="I33" s="44"/>
      <c r="J33" s="45"/>
      <c r="K33" s="46"/>
      <c r="L33" s="43"/>
      <c r="M33" s="43"/>
      <c r="N33" s="43"/>
      <c r="O33" s="43"/>
      <c r="P33" s="43"/>
      <c r="Q33" s="43"/>
      <c r="R33" s="43"/>
      <c r="S33" s="42"/>
      <c r="T33" s="42"/>
      <c r="U33"/>
      <c r="V33"/>
      <c r="W33"/>
    </row>
    <row r="34" spans="1:256" s="20" customFormat="1" ht="12.75">
      <c r="A34" s="11"/>
      <c r="B34" s="41">
        <v>5</v>
      </c>
      <c r="C34" s="41"/>
      <c r="D34" s="18">
        <v>9</v>
      </c>
      <c r="E34" s="19"/>
      <c r="F34" s="51"/>
      <c r="G34" s="21" t="s">
        <v>288</v>
      </c>
      <c r="H34" s="18" t="s">
        <v>289</v>
      </c>
      <c r="I34" s="22">
        <v>2009</v>
      </c>
      <c r="J34" s="50"/>
      <c r="K34" s="20" t="s">
        <v>253</v>
      </c>
      <c r="L34" s="21">
        <v>37</v>
      </c>
      <c r="M34" s="21">
        <v>46</v>
      </c>
      <c r="N34" s="21">
        <v>31</v>
      </c>
      <c r="O34" s="62"/>
      <c r="P34" s="52"/>
      <c r="Q34" s="52"/>
      <c r="R34" s="53">
        <f>SUM(L34:Q34)</f>
        <v>114</v>
      </c>
      <c r="S34" s="42"/>
      <c r="T34" s="42"/>
      <c r="U34"/>
      <c r="V34"/>
      <c r="W34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  <c r="IU34" s="28"/>
      <c r="IV34" s="28"/>
    </row>
    <row r="35" spans="1:256" s="20" customFormat="1" ht="12.75">
      <c r="A35" s="11"/>
      <c r="B35" s="41"/>
      <c r="C35" s="41"/>
      <c r="D35" s="18"/>
      <c r="E35" s="19"/>
      <c r="F35" s="51"/>
      <c r="G35" s="21"/>
      <c r="H35" s="18"/>
      <c r="I35" s="22"/>
      <c r="J35" s="50"/>
      <c r="L35" s="21"/>
      <c r="M35" s="21"/>
      <c r="N35" s="21"/>
      <c r="O35" s="62"/>
      <c r="P35" s="52"/>
      <c r="Q35" s="52"/>
      <c r="R35" s="53"/>
      <c r="S35" s="42"/>
      <c r="T35" s="42"/>
      <c r="U35"/>
      <c r="V35"/>
      <c r="W35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  <c r="IU35" s="28"/>
      <c r="IV35" s="28"/>
    </row>
    <row r="36" spans="1:23" s="42" customFormat="1" ht="12.75">
      <c r="A36" s="36"/>
      <c r="B36" s="37" t="s">
        <v>237</v>
      </c>
      <c r="C36" s="38" t="s">
        <v>238</v>
      </c>
      <c r="D36" s="38" t="s">
        <v>239</v>
      </c>
      <c r="E36" s="37" t="s">
        <v>240</v>
      </c>
      <c r="F36" s="37" t="s">
        <v>241</v>
      </c>
      <c r="G36" s="39" t="s">
        <v>242</v>
      </c>
      <c r="H36" s="39" t="s">
        <v>243</v>
      </c>
      <c r="I36" s="38" t="s">
        <v>244</v>
      </c>
      <c r="J36" s="38" t="s">
        <v>245</v>
      </c>
      <c r="K36" s="37" t="s">
        <v>290</v>
      </c>
      <c r="L36" s="37">
        <v>1</v>
      </c>
      <c r="M36" s="37">
        <v>2</v>
      </c>
      <c r="N36" s="37">
        <v>3</v>
      </c>
      <c r="O36" s="37">
        <v>4</v>
      </c>
      <c r="P36" s="37">
        <v>5</v>
      </c>
      <c r="Q36" s="37">
        <v>6</v>
      </c>
      <c r="R36" s="40" t="s">
        <v>247</v>
      </c>
      <c r="S36" s="38" t="s">
        <v>248</v>
      </c>
      <c r="T36" s="38" t="s">
        <v>249</v>
      </c>
      <c r="U36" s="59"/>
      <c r="V36"/>
      <c r="W36"/>
    </row>
    <row r="37" spans="1:23" ht="12.75">
      <c r="A37" s="25"/>
      <c r="B37" s="22"/>
      <c r="C37" s="22"/>
      <c r="D37" s="20"/>
      <c r="E37" s="22"/>
      <c r="F37" s="26"/>
      <c r="G37" s="20"/>
      <c r="H37" s="20"/>
      <c r="L37" s="20"/>
      <c r="M37" s="20"/>
      <c r="N37" s="20"/>
      <c r="O37" s="20"/>
      <c r="P37" s="20"/>
      <c r="Q37" s="20"/>
      <c r="R37" s="27"/>
      <c r="S37" s="20"/>
      <c r="T37" s="20"/>
      <c r="U37" s="59"/>
      <c r="V37"/>
      <c r="W37"/>
    </row>
    <row r="38" spans="1:23" ht="12.75">
      <c r="A38" s="11" t="s">
        <v>291</v>
      </c>
      <c r="B38" s="41"/>
      <c r="C38" s="41"/>
      <c r="D38" s="42"/>
      <c r="E38" s="41"/>
      <c r="F38" s="25"/>
      <c r="G38" s="43"/>
      <c r="H38" s="42"/>
      <c r="I38" s="44"/>
      <c r="J38" s="45"/>
      <c r="K38" s="46"/>
      <c r="L38" s="43"/>
      <c r="M38" s="43"/>
      <c r="N38" s="43"/>
      <c r="O38" s="43"/>
      <c r="P38" s="43"/>
      <c r="Q38" s="43"/>
      <c r="R38" s="43"/>
      <c r="S38" s="42"/>
      <c r="T38" s="42"/>
      <c r="V38"/>
      <c r="W38"/>
    </row>
    <row r="39" spans="1:256" s="20" customFormat="1" ht="12.75">
      <c r="A39" s="47"/>
      <c r="B39" s="19">
        <v>1</v>
      </c>
      <c r="C39" s="19"/>
      <c r="D39" s="18">
        <v>15</v>
      </c>
      <c r="E39" s="19"/>
      <c r="F39" s="51"/>
      <c r="G39" s="21" t="s">
        <v>292</v>
      </c>
      <c r="H39" s="18" t="s">
        <v>293</v>
      </c>
      <c r="I39" s="22">
        <v>2006</v>
      </c>
      <c r="J39" s="50"/>
      <c r="K39" s="20" t="s">
        <v>294</v>
      </c>
      <c r="L39" s="21">
        <v>72</v>
      </c>
      <c r="M39" s="21">
        <v>77</v>
      </c>
      <c r="N39" s="21">
        <v>79</v>
      </c>
      <c r="O39" s="21"/>
      <c r="P39" s="21"/>
      <c r="Q39" s="21"/>
      <c r="R39" s="53">
        <f>SUM(L39:Q39)</f>
        <v>228</v>
      </c>
      <c r="S39" s="54"/>
      <c r="T39" s="18"/>
      <c r="U39" s="18"/>
      <c r="V39"/>
      <c r="W39"/>
      <c r="X39" s="18"/>
      <c r="Y39" s="18"/>
      <c r="Z39" s="18"/>
      <c r="AA39" s="63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28"/>
      <c r="IU39" s="28"/>
      <c r="IV39" s="28"/>
    </row>
    <row r="40" spans="1:27" s="20" customFormat="1" ht="12.75">
      <c r="A40" s="18"/>
      <c r="B40" s="19">
        <v>2</v>
      </c>
      <c r="C40" s="22"/>
      <c r="D40" s="18">
        <v>18</v>
      </c>
      <c r="E40" s="19"/>
      <c r="G40" s="57" t="s">
        <v>295</v>
      </c>
      <c r="H40" s="42" t="s">
        <v>296</v>
      </c>
      <c r="I40" s="56">
        <v>2006</v>
      </c>
      <c r="J40" s="57"/>
      <c r="K40" s="64" t="s">
        <v>297</v>
      </c>
      <c r="L40" s="21">
        <v>74</v>
      </c>
      <c r="M40" s="21">
        <v>66</v>
      </c>
      <c r="N40" s="21">
        <v>76</v>
      </c>
      <c r="O40" s="21"/>
      <c r="P40" s="21"/>
      <c r="Q40" s="21"/>
      <c r="R40" s="53">
        <f>SUM(L40:Q40)</f>
        <v>216</v>
      </c>
      <c r="S40" s="18"/>
      <c r="T40" s="18"/>
      <c r="V40"/>
      <c r="W40"/>
      <c r="X40" s="18"/>
      <c r="Y40" s="18"/>
      <c r="Z40" s="18"/>
      <c r="AA40" s="63"/>
    </row>
    <row r="41" spans="1:27" ht="12.75">
      <c r="A41"/>
      <c r="B41"/>
      <c r="C41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/>
      <c r="T41"/>
      <c r="U41"/>
      <c r="AA41" s="63"/>
    </row>
    <row r="42" spans="1:23" ht="12.75">
      <c r="A42" s="36"/>
      <c r="B42" s="37" t="s">
        <v>237</v>
      </c>
      <c r="C42" s="38" t="s">
        <v>238</v>
      </c>
      <c r="D42" s="38" t="s">
        <v>239</v>
      </c>
      <c r="E42" s="37" t="s">
        <v>240</v>
      </c>
      <c r="F42" s="37" t="s">
        <v>241</v>
      </c>
      <c r="G42" s="39" t="s">
        <v>242</v>
      </c>
      <c r="H42" s="39" t="s">
        <v>243</v>
      </c>
      <c r="I42" s="38" t="s">
        <v>244</v>
      </c>
      <c r="J42" s="38" t="s">
        <v>245</v>
      </c>
      <c r="K42" s="37" t="s">
        <v>246</v>
      </c>
      <c r="L42" s="37">
        <v>1</v>
      </c>
      <c r="M42" s="37">
        <v>2</v>
      </c>
      <c r="N42" s="37">
        <v>3</v>
      </c>
      <c r="O42" s="37">
        <v>4</v>
      </c>
      <c r="P42" s="37">
        <v>5</v>
      </c>
      <c r="Q42" s="37">
        <v>6</v>
      </c>
      <c r="R42" s="40" t="s">
        <v>247</v>
      </c>
      <c r="S42" s="38" t="s">
        <v>248</v>
      </c>
      <c r="T42" s="38" t="s">
        <v>249</v>
      </c>
      <c r="V42" s="20"/>
      <c r="W42" s="20"/>
    </row>
    <row r="43" spans="1:23" ht="12.75">
      <c r="A43" s="25"/>
      <c r="B43" s="22"/>
      <c r="C43" s="22"/>
      <c r="D43" s="20"/>
      <c r="E43" s="22"/>
      <c r="F43" s="26"/>
      <c r="G43" s="20"/>
      <c r="H43" s="20"/>
      <c r="L43" s="20"/>
      <c r="M43" s="20"/>
      <c r="N43" s="20"/>
      <c r="O43" s="20"/>
      <c r="P43" s="20"/>
      <c r="Q43" s="20"/>
      <c r="R43" s="27"/>
      <c r="S43" s="20"/>
      <c r="T43" s="20"/>
      <c r="V43" s="42"/>
      <c r="W43" s="42"/>
    </row>
    <row r="44" spans="1:20" ht="12.75">
      <c r="A44" s="11" t="s">
        <v>298</v>
      </c>
      <c r="B44" s="41"/>
      <c r="C44" s="41"/>
      <c r="D44" s="42"/>
      <c r="E44" s="41"/>
      <c r="F44" s="25"/>
      <c r="G44" s="43"/>
      <c r="H44" s="42"/>
      <c r="I44" s="44"/>
      <c r="J44" s="45"/>
      <c r="K44" s="46"/>
      <c r="L44" s="43"/>
      <c r="M44" s="43"/>
      <c r="N44" s="43"/>
      <c r="O44" s="43"/>
      <c r="P44" s="43"/>
      <c r="Q44" s="43"/>
      <c r="R44" s="43"/>
      <c r="S44" s="42"/>
      <c r="T44" s="42"/>
    </row>
    <row r="45" spans="1:20" ht="12.75">
      <c r="A45" s="47"/>
      <c r="B45" s="19">
        <v>1</v>
      </c>
      <c r="D45" s="42">
        <v>24</v>
      </c>
      <c r="E45" s="41"/>
      <c r="F45" s="25"/>
      <c r="G45" s="43" t="s">
        <v>299</v>
      </c>
      <c r="H45" s="42" t="s">
        <v>300</v>
      </c>
      <c r="I45" s="44">
        <v>2006</v>
      </c>
      <c r="J45" s="45"/>
      <c r="K45" s="20" t="s">
        <v>301</v>
      </c>
      <c r="L45" s="43">
        <v>81</v>
      </c>
      <c r="M45" s="43">
        <v>89</v>
      </c>
      <c r="N45" s="43">
        <v>74</v>
      </c>
      <c r="O45" s="43"/>
      <c r="P45" s="43"/>
      <c r="Q45" s="43"/>
      <c r="R45" s="53">
        <f>SUM(L45:Q45)</f>
        <v>244</v>
      </c>
      <c r="S45" s="42"/>
      <c r="T45" s="42"/>
    </row>
    <row r="46" spans="1:20" ht="12.75">
      <c r="A46" s="47"/>
      <c r="B46" s="41">
        <v>2</v>
      </c>
      <c r="C46" s="41"/>
      <c r="D46" s="18">
        <v>28</v>
      </c>
      <c r="F46" s="51"/>
      <c r="G46" s="21" t="s">
        <v>302</v>
      </c>
      <c r="H46" s="18" t="s">
        <v>303</v>
      </c>
      <c r="I46" s="22">
        <v>2005</v>
      </c>
      <c r="J46" s="50"/>
      <c r="K46" s="20" t="s">
        <v>301</v>
      </c>
      <c r="L46" s="21">
        <v>77</v>
      </c>
      <c r="M46" s="21">
        <v>71</v>
      </c>
      <c r="N46" s="21">
        <v>78</v>
      </c>
      <c r="O46" s="62"/>
      <c r="P46" s="52"/>
      <c r="Q46" s="52"/>
      <c r="R46" s="53">
        <f>SUM(L46:Q46)</f>
        <v>226</v>
      </c>
      <c r="S46" s="42"/>
      <c r="T46" s="42"/>
    </row>
    <row r="47" spans="1:19" ht="12.75">
      <c r="A47" s="11"/>
      <c r="B47" s="41">
        <v>3</v>
      </c>
      <c r="C47"/>
      <c r="D47" s="18">
        <v>29</v>
      </c>
      <c r="F47" s="26"/>
      <c r="G47" s="21" t="s">
        <v>304</v>
      </c>
      <c r="H47" s="18" t="s">
        <v>305</v>
      </c>
      <c r="I47" s="22">
        <v>2006</v>
      </c>
      <c r="J47" s="50"/>
      <c r="K47" s="20" t="s">
        <v>301</v>
      </c>
      <c r="L47" s="21">
        <v>75</v>
      </c>
      <c r="M47" s="21">
        <v>70</v>
      </c>
      <c r="N47" s="21">
        <v>79</v>
      </c>
      <c r="O47" s="62"/>
      <c r="P47" s="52"/>
      <c r="Q47" s="52"/>
      <c r="R47" s="53">
        <f>SUM(L47:Q47)</f>
        <v>224</v>
      </c>
      <c r="S47" s="54"/>
    </row>
    <row r="48" ht="12.75">
      <c r="U48"/>
    </row>
    <row r="49" spans="1:21" ht="12.75">
      <c r="A49" s="36"/>
      <c r="B49" s="37" t="s">
        <v>237</v>
      </c>
      <c r="C49" s="38" t="s">
        <v>238</v>
      </c>
      <c r="D49" s="38" t="s">
        <v>239</v>
      </c>
      <c r="E49" s="37" t="s">
        <v>240</v>
      </c>
      <c r="F49" s="37" t="s">
        <v>241</v>
      </c>
      <c r="G49" s="39" t="s">
        <v>242</v>
      </c>
      <c r="H49" s="39" t="s">
        <v>243</v>
      </c>
      <c r="I49" s="38" t="s">
        <v>244</v>
      </c>
      <c r="J49" s="38" t="s">
        <v>245</v>
      </c>
      <c r="K49" s="37" t="s">
        <v>246</v>
      </c>
      <c r="L49" s="37">
        <v>1</v>
      </c>
      <c r="M49" s="37">
        <v>2</v>
      </c>
      <c r="N49" s="37">
        <v>3</v>
      </c>
      <c r="O49" s="37">
        <v>4</v>
      </c>
      <c r="P49" s="37">
        <v>5</v>
      </c>
      <c r="Q49" s="37">
        <v>6</v>
      </c>
      <c r="R49" s="40" t="s">
        <v>247</v>
      </c>
      <c r="S49" s="38" t="s">
        <v>248</v>
      </c>
      <c r="T49" s="38" t="s">
        <v>249</v>
      </c>
      <c r="U49"/>
    </row>
    <row r="50" spans="1:21" ht="12.75">
      <c r="A50" s="25"/>
      <c r="B50" s="22"/>
      <c r="C50" s="22"/>
      <c r="D50" s="20"/>
      <c r="E50" s="22"/>
      <c r="F50" s="26"/>
      <c r="G50" s="20"/>
      <c r="H50" s="20"/>
      <c r="L50" s="20"/>
      <c r="M50" s="20"/>
      <c r="N50" s="20"/>
      <c r="O50" s="20"/>
      <c r="P50" s="20"/>
      <c r="Q50" s="20"/>
      <c r="R50" s="27"/>
      <c r="S50" s="20"/>
      <c r="T50" s="20"/>
      <c r="U50"/>
    </row>
    <row r="51" spans="1:21" ht="12.75">
      <c r="A51" s="11" t="s">
        <v>306</v>
      </c>
      <c r="B51" s="41"/>
      <c r="C51" s="41"/>
      <c r="D51" s="42"/>
      <c r="E51" s="41"/>
      <c r="F51" s="25"/>
      <c r="G51" s="43"/>
      <c r="H51" s="42"/>
      <c r="I51" s="44"/>
      <c r="J51" s="45"/>
      <c r="K51" s="46"/>
      <c r="L51" s="43"/>
      <c r="M51" s="43"/>
      <c r="N51" s="43"/>
      <c r="O51" s="43"/>
      <c r="P51" s="43"/>
      <c r="Q51" s="43"/>
      <c r="R51" s="43"/>
      <c r="S51" s="42"/>
      <c r="T51" s="42"/>
      <c r="U51"/>
    </row>
    <row r="52" spans="1:21" ht="12.75">
      <c r="A52" s="47"/>
      <c r="B52" s="19">
        <v>1</v>
      </c>
      <c r="F52" s="26"/>
      <c r="G52" s="43" t="s">
        <v>256</v>
      </c>
      <c r="H52" s="55" t="s">
        <v>257</v>
      </c>
      <c r="I52" s="44">
        <v>2009</v>
      </c>
      <c r="J52" s="50"/>
      <c r="K52" s="51" t="s">
        <v>258</v>
      </c>
      <c r="L52"/>
      <c r="M52"/>
      <c r="N52"/>
      <c r="O52"/>
      <c r="P52"/>
      <c r="Q52"/>
      <c r="R52" s="53">
        <v>242</v>
      </c>
      <c r="S52" s="54"/>
      <c r="T52" s="63" t="s">
        <v>307</v>
      </c>
      <c r="U52"/>
    </row>
    <row r="53" spans="2:21" ht="12.75">
      <c r="B53" s="19"/>
      <c r="F53" s="51"/>
      <c r="G53" s="43" t="s">
        <v>259</v>
      </c>
      <c r="H53" s="42" t="s">
        <v>260</v>
      </c>
      <c r="I53" s="44">
        <v>2008</v>
      </c>
      <c r="J53" s="50"/>
      <c r="K53" s="51"/>
      <c r="L53"/>
      <c r="M53"/>
      <c r="N53"/>
      <c r="O53"/>
      <c r="P53"/>
      <c r="Q53"/>
      <c r="R53" s="53">
        <v>228</v>
      </c>
      <c r="T53" s="63"/>
      <c r="U53"/>
    </row>
    <row r="54" spans="2:27" ht="12.75">
      <c r="B54" s="19"/>
      <c r="F54" s="26"/>
      <c r="G54" s="43" t="s">
        <v>261</v>
      </c>
      <c r="H54" s="42" t="s">
        <v>262</v>
      </c>
      <c r="I54" s="44">
        <v>2011</v>
      </c>
      <c r="J54" s="50"/>
      <c r="K54" s="51"/>
      <c r="L54"/>
      <c r="M54"/>
      <c r="N54"/>
      <c r="O54"/>
      <c r="P54"/>
      <c r="Q54"/>
      <c r="R54" s="53">
        <v>221</v>
      </c>
      <c r="T54" s="63">
        <f>SUM(R52:S54)</f>
        <v>691</v>
      </c>
      <c r="U54"/>
      <c r="AA54" s="65"/>
    </row>
    <row r="56" spans="1:27" ht="12.75">
      <c r="A56"/>
      <c r="B56" s="19">
        <v>2</v>
      </c>
      <c r="C56"/>
      <c r="D56"/>
      <c r="E56"/>
      <c r="F56"/>
      <c r="G56" s="48" t="s">
        <v>251</v>
      </c>
      <c r="H56" s="49" t="s">
        <v>252</v>
      </c>
      <c r="I56" s="50">
        <v>2008</v>
      </c>
      <c r="J56" s="50"/>
      <c r="K56" s="51" t="s">
        <v>253</v>
      </c>
      <c r="O56" s="62"/>
      <c r="R56" s="53">
        <v>258</v>
      </c>
      <c r="S56"/>
      <c r="T56" s="66" t="s">
        <v>308</v>
      </c>
      <c r="AA56" s="63"/>
    </row>
    <row r="57" spans="1:27" ht="12.75">
      <c r="A57"/>
      <c r="B57"/>
      <c r="C57"/>
      <c r="D57"/>
      <c r="E57"/>
      <c r="F57"/>
      <c r="G57" s="43" t="s">
        <v>269</v>
      </c>
      <c r="H57" s="42" t="s">
        <v>270</v>
      </c>
      <c r="I57" s="44">
        <v>2008</v>
      </c>
      <c r="J57" s="50"/>
      <c r="K57" s="51"/>
      <c r="O57" s="62"/>
      <c r="R57" s="53">
        <v>210</v>
      </c>
      <c r="S57"/>
      <c r="T57"/>
      <c r="AA57" s="63"/>
    </row>
    <row r="58" spans="1:27" ht="12.75">
      <c r="A58"/>
      <c r="B58"/>
      <c r="C58"/>
      <c r="D58"/>
      <c r="E58"/>
      <c r="F58"/>
      <c r="G58" s="43" t="s">
        <v>282</v>
      </c>
      <c r="H58" s="42" t="s">
        <v>283</v>
      </c>
      <c r="I58" s="44">
        <v>2009</v>
      </c>
      <c r="J58"/>
      <c r="O58" s="62"/>
      <c r="P58" s="52"/>
      <c r="Q58" s="52"/>
      <c r="R58" s="53">
        <v>163</v>
      </c>
      <c r="S58"/>
      <c r="T58" s="63">
        <f>SUM(R56:S58)</f>
        <v>631</v>
      </c>
      <c r="AA58" s="63"/>
    </row>
    <row r="59" spans="1:20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ht="12.75">
      <c r="A60" s="11" t="s">
        <v>309</v>
      </c>
      <c r="B60" s="41"/>
      <c r="C60" s="41"/>
      <c r="D60" s="42"/>
      <c r="E60" s="41"/>
      <c r="F60" s="25"/>
      <c r="G60" s="43"/>
      <c r="H60" s="42"/>
      <c r="I60" s="44"/>
      <c r="J60" s="45"/>
      <c r="K60" s="46"/>
      <c r="L60" s="43"/>
      <c r="M60" s="43"/>
      <c r="N60" s="43"/>
      <c r="O60" s="43"/>
      <c r="P60" s="43"/>
      <c r="Q60" s="43"/>
      <c r="R60" s="43"/>
      <c r="S60" s="42"/>
      <c r="T60" s="42"/>
    </row>
    <row r="61" spans="1:20" ht="12.75">
      <c r="A61" s="47"/>
      <c r="B61" s="19">
        <v>1</v>
      </c>
      <c r="F61" s="26"/>
      <c r="G61" s="43" t="s">
        <v>299</v>
      </c>
      <c r="H61" s="42" t="s">
        <v>300</v>
      </c>
      <c r="I61" s="44">
        <v>2006</v>
      </c>
      <c r="J61" s="50"/>
      <c r="K61" s="20" t="s">
        <v>301</v>
      </c>
      <c r="O61" s="62"/>
      <c r="R61" s="53">
        <v>244</v>
      </c>
      <c r="S61" s="54"/>
      <c r="T61" s="63" t="s">
        <v>307</v>
      </c>
    </row>
    <row r="62" spans="2:20" ht="12.75">
      <c r="B62" s="19"/>
      <c r="F62" s="51"/>
      <c r="G62" s="21" t="s">
        <v>302</v>
      </c>
      <c r="H62" s="18" t="s">
        <v>303</v>
      </c>
      <c r="I62" s="22">
        <v>2005</v>
      </c>
      <c r="J62" s="50"/>
      <c r="K62" s="51"/>
      <c r="O62" s="62"/>
      <c r="R62" s="53">
        <v>226</v>
      </c>
      <c r="T62" s="63"/>
    </row>
    <row r="63" spans="2:20" ht="12.75">
      <c r="B63" s="19"/>
      <c r="F63" s="26"/>
      <c r="G63" s="21" t="s">
        <v>304</v>
      </c>
      <c r="H63" s="18" t="s">
        <v>305</v>
      </c>
      <c r="I63" s="22">
        <v>2006</v>
      </c>
      <c r="J63"/>
      <c r="O63" s="62"/>
      <c r="P63" s="52"/>
      <c r="Q63" s="52"/>
      <c r="R63" s="53">
        <v>224</v>
      </c>
      <c r="T63" s="63">
        <f>SUM(R61:S63)</f>
        <v>694</v>
      </c>
    </row>
    <row r="64" spans="1:3" ht="12.75">
      <c r="A64"/>
      <c r="B64"/>
      <c r="C64"/>
    </row>
    <row r="65" spans="1:18" ht="12.75">
      <c r="A65" s="20" t="s">
        <v>310</v>
      </c>
      <c r="B65" s="22"/>
      <c r="G65" s="43"/>
      <c r="H65" s="42"/>
      <c r="I65" s="44"/>
      <c r="J65" s="50"/>
      <c r="K65" s="51"/>
      <c r="O65" s="62"/>
      <c r="R65" s="53"/>
    </row>
    <row r="66" spans="1:2" ht="12.75">
      <c r="A66" s="20" t="s">
        <v>311</v>
      </c>
      <c r="B66" s="22"/>
    </row>
    <row r="71" spans="2:20" ht="12.75">
      <c r="B71" s="19"/>
      <c r="C71"/>
      <c r="D71"/>
      <c r="E71"/>
      <c r="F71"/>
      <c r="G71" s="48"/>
      <c r="H71" s="49"/>
      <c r="I71" s="50"/>
      <c r="J71" s="50"/>
      <c r="K71" s="51"/>
      <c r="O71" s="62"/>
      <c r="R71" s="53"/>
      <c r="S71" s="54"/>
      <c r="T71" s="63"/>
    </row>
    <row r="72" spans="2:20" ht="12.75">
      <c r="B72"/>
      <c r="C72"/>
      <c r="D72"/>
      <c r="E72"/>
      <c r="F72"/>
      <c r="G72" s="43"/>
      <c r="H72" s="42"/>
      <c r="I72" s="44"/>
      <c r="J72" s="50"/>
      <c r="K72" s="51"/>
      <c r="O72" s="62"/>
      <c r="R72" s="53"/>
      <c r="T72" s="63"/>
    </row>
    <row r="73" spans="2:20" ht="12.75">
      <c r="B73"/>
      <c r="C73"/>
      <c r="D73"/>
      <c r="E73"/>
      <c r="F73"/>
      <c r="G73" s="43"/>
      <c r="H73" s="42"/>
      <c r="I73" s="44"/>
      <c r="J73"/>
      <c r="O73" s="62"/>
      <c r="P73" s="52"/>
      <c r="Q73" s="52"/>
      <c r="R73" s="53"/>
      <c r="T73" s="63"/>
    </row>
  </sheetData>
  <sheetProtection selectLockedCells="1" selectUnlockedCells="1"/>
  <mergeCells count="1">
    <mergeCell ref="A1:S1"/>
  </mergeCells>
  <printOptions gridLines="1" horizontalCentered="1"/>
  <pageMargins left="0.39375" right="0.39375" top="0.4722222222222222" bottom="0.5513888888888889" header="0.5118055555555555" footer="0.2361111111111111"/>
  <pageSetup fitToHeight="9" fitToWidth="1" horizontalDpi="300" verticalDpi="300" orientation="landscape" paperSize="9"/>
  <headerFooter alignWithMargins="0">
    <oddFooter>&amp;L&amp;8&amp;Z&amp;F
&amp;A&amp;C&amp;8&amp;P z &amp;N&amp;R&amp;8&amp;D
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16"/>
  <sheetViews>
    <sheetView workbookViewId="0" topLeftCell="A1">
      <selection activeCell="A1" sqref="A1"/>
    </sheetView>
  </sheetViews>
  <sheetFormatPr defaultColWidth="9.140625" defaultRowHeight="15"/>
  <sheetData>
    <row r="1" ht="12.75">
      <c r="A1" t="s">
        <v>312</v>
      </c>
    </row>
    <row r="3" spans="1:12" ht="12.75">
      <c r="A3" t="s">
        <v>27</v>
      </c>
      <c r="B3" t="s">
        <v>313</v>
      </c>
      <c r="C3" t="s">
        <v>314</v>
      </c>
      <c r="D3" t="s">
        <v>315</v>
      </c>
      <c r="E3" t="s">
        <v>244</v>
      </c>
      <c r="F3" t="s">
        <v>316</v>
      </c>
      <c r="G3" t="s">
        <v>317</v>
      </c>
      <c r="H3" t="s">
        <v>318</v>
      </c>
      <c r="I3" t="s">
        <v>319</v>
      </c>
      <c r="J3" t="s">
        <v>320</v>
      </c>
      <c r="K3" t="s">
        <v>321</v>
      </c>
      <c r="L3" t="s">
        <v>322</v>
      </c>
    </row>
    <row r="5" spans="1:12" ht="12.75">
      <c r="A5">
        <v>1</v>
      </c>
      <c r="C5" t="s">
        <v>323</v>
      </c>
      <c r="D5" t="s">
        <v>324</v>
      </c>
      <c r="E5">
        <v>1995</v>
      </c>
      <c r="F5" t="s">
        <v>325</v>
      </c>
      <c r="K5" t="s">
        <v>321</v>
      </c>
      <c r="L5" s="1">
        <f>COUNTIF(G5:K5,"*")</f>
        <v>0</v>
      </c>
    </row>
    <row r="6" spans="1:12" ht="12.75">
      <c r="A6">
        <v>2</v>
      </c>
      <c r="C6" t="s">
        <v>326</v>
      </c>
      <c r="D6" t="s">
        <v>267</v>
      </c>
      <c r="E6">
        <v>1993</v>
      </c>
      <c r="F6" t="s">
        <v>327</v>
      </c>
      <c r="H6" t="s">
        <v>318</v>
      </c>
      <c r="I6" t="s">
        <v>328</v>
      </c>
      <c r="L6" s="1">
        <f>COUNTIF(G6:K6,"*")</f>
        <v>0</v>
      </c>
    </row>
    <row r="7" spans="1:12" ht="12.75">
      <c r="A7">
        <v>3</v>
      </c>
      <c r="C7" t="s">
        <v>329</v>
      </c>
      <c r="D7" t="s">
        <v>330</v>
      </c>
      <c r="E7">
        <v>1993</v>
      </c>
      <c r="F7" t="s">
        <v>331</v>
      </c>
      <c r="H7" t="s">
        <v>318</v>
      </c>
      <c r="I7" t="s">
        <v>328</v>
      </c>
      <c r="J7" t="s">
        <v>320</v>
      </c>
      <c r="L7" s="1">
        <f>COUNTIF(G7:K7,"*")</f>
        <v>0</v>
      </c>
    </row>
    <row r="8" spans="1:12" ht="12.75">
      <c r="A8">
        <v>111</v>
      </c>
      <c r="C8" t="s">
        <v>332</v>
      </c>
      <c r="D8" t="s">
        <v>260</v>
      </c>
      <c r="E8">
        <v>1994</v>
      </c>
      <c r="F8" t="s">
        <v>333</v>
      </c>
      <c r="I8" t="s">
        <v>328</v>
      </c>
      <c r="K8" t="s">
        <v>321</v>
      </c>
      <c r="L8" s="1">
        <f>COUNTIF(G8:K8,"*")</f>
        <v>0</v>
      </c>
    </row>
    <row r="9" spans="1:12" ht="12.75">
      <c r="A9">
        <v>112</v>
      </c>
      <c r="C9" t="s">
        <v>334</v>
      </c>
      <c r="D9" t="s">
        <v>335</v>
      </c>
      <c r="E9">
        <v>1995</v>
      </c>
      <c r="F9" t="s">
        <v>336</v>
      </c>
      <c r="K9" t="s">
        <v>321</v>
      </c>
      <c r="L9" s="1">
        <f>COUNTIF(G9:K9,"*")</f>
        <v>0</v>
      </c>
    </row>
    <row r="10" spans="3:12" ht="12.75">
      <c r="C10" t="s">
        <v>337</v>
      </c>
      <c r="G10" s="1">
        <f>COUNTIF(G5:G9,"*")</f>
        <v>0</v>
      </c>
      <c r="H10" s="1">
        <f>COUNTIF(H5:H9,"*")</f>
        <v>0</v>
      </c>
      <c r="I10" s="1">
        <f>COUNTIF(I5:I9,"*")</f>
        <v>0</v>
      </c>
      <c r="J10" s="1">
        <f>COUNTIF(J5:J9,"*")</f>
        <v>0</v>
      </c>
      <c r="K10" s="1">
        <f>COUNTIF(K5:K9,"*")</f>
        <v>0</v>
      </c>
      <c r="L10" s="1">
        <f>SUM(L5:L9)</f>
        <v>0</v>
      </c>
    </row>
    <row r="13" spans="1:71" ht="12.75">
      <c r="A13">
        <v>2</v>
      </c>
      <c r="B13" t="s">
        <v>338</v>
      </c>
      <c r="C13" t="s">
        <v>339</v>
      </c>
      <c r="D13" t="s">
        <v>340</v>
      </c>
      <c r="E13">
        <v>1993</v>
      </c>
      <c r="F13" t="s">
        <v>341</v>
      </c>
      <c r="G13">
        <v>0</v>
      </c>
      <c r="L13">
        <v>368</v>
      </c>
      <c r="M13">
        <v>370</v>
      </c>
      <c r="N13">
        <v>362</v>
      </c>
      <c r="P13">
        <v>355</v>
      </c>
      <c r="Q13">
        <v>368</v>
      </c>
      <c r="R13">
        <v>360</v>
      </c>
      <c r="S13">
        <v>367</v>
      </c>
      <c r="T13">
        <v>357</v>
      </c>
      <c r="U13">
        <v>360</v>
      </c>
      <c r="AC13">
        <v>361</v>
      </c>
      <c r="AD13">
        <v>357</v>
      </c>
      <c r="AL13">
        <v>365</v>
      </c>
      <c r="AM13">
        <v>368</v>
      </c>
      <c r="AP13">
        <v>357</v>
      </c>
      <c r="AS13">
        <v>365</v>
      </c>
      <c r="AX13">
        <v>368</v>
      </c>
      <c r="AY13">
        <v>358</v>
      </c>
      <c r="BK13">
        <v>0</v>
      </c>
      <c r="BL13" s="1">
        <f>AVERAGE((LARGE((G13:BK13),1)),(LARGE((G13:BK13),2)),(LARGE((G13:BK13),3)))</f>
        <v>368.6666666666667</v>
      </c>
      <c r="BN13" s="1">
        <f>LARGE((G13:BK13),1)</f>
        <v>370</v>
      </c>
      <c r="BO13" s="1">
        <f>LARGE((G13:BK13),2)</f>
        <v>368</v>
      </c>
      <c r="BP13" s="1">
        <f>LARGE((G13:BK13),3)</f>
        <v>368</v>
      </c>
      <c r="BR13" s="1">
        <f>AVERAGE((LARGE((V13:W13,AH13:BA13,BC13:BD13),1)),(LARGE((V13:W13,AH13:BA13,BC13:BD13),2)),(LARGE((V13:W13,AH13:BA13,BC13:BD13),3)))</f>
        <v>367</v>
      </c>
      <c r="BS13">
        <v>1</v>
      </c>
    </row>
    <row r="14" spans="1:71" ht="12.75">
      <c r="A14">
        <v>3</v>
      </c>
      <c r="B14" t="s">
        <v>342</v>
      </c>
      <c r="C14" t="s">
        <v>343</v>
      </c>
      <c r="D14" t="s">
        <v>257</v>
      </c>
      <c r="E14">
        <v>1994</v>
      </c>
      <c r="F14" t="s">
        <v>344</v>
      </c>
      <c r="G14">
        <v>0</v>
      </c>
      <c r="L14">
        <v>343</v>
      </c>
      <c r="M14">
        <v>347</v>
      </c>
      <c r="T14">
        <v>352</v>
      </c>
      <c r="U14">
        <v>340</v>
      </c>
      <c r="AC14">
        <v>344</v>
      </c>
      <c r="AD14">
        <v>348</v>
      </c>
      <c r="AJ14">
        <v>367</v>
      </c>
      <c r="AK14">
        <v>359</v>
      </c>
      <c r="AL14">
        <v>358</v>
      </c>
      <c r="AM14">
        <v>362</v>
      </c>
      <c r="AP14">
        <v>359</v>
      </c>
      <c r="AT14">
        <v>360</v>
      </c>
      <c r="AU14">
        <v>368</v>
      </c>
      <c r="AX14">
        <v>361</v>
      </c>
      <c r="AY14">
        <v>355</v>
      </c>
      <c r="BK14">
        <v>0</v>
      </c>
      <c r="BL14" s="1">
        <f>AVERAGE((LARGE((G14:BK14),1)),(LARGE((G14:BK14),2)),(LARGE((G14:BK14),3)))</f>
        <v>365.6666666666667</v>
      </c>
      <c r="BN14" s="1">
        <f>LARGE((G14:BK14),1)</f>
        <v>368</v>
      </c>
      <c r="BO14" s="1">
        <f>LARGE((G14:BK14),2)</f>
        <v>367</v>
      </c>
      <c r="BP14" s="1">
        <f>LARGE((G14:BK14),3)</f>
        <v>362</v>
      </c>
      <c r="BR14" s="1">
        <f>AVERAGE((LARGE((V14:W14,AH14:BA14,BC14:BD14),1)),(LARGE((V14:W14,AH14:BA14,BC14:BD14),2)),(LARGE((V14:W14,AH14:BA14,BC14:BD14),3)))</f>
        <v>365.6666666666667</v>
      </c>
      <c r="BS14">
        <v>2</v>
      </c>
    </row>
    <row r="15" spans="1:71" ht="12.75">
      <c r="A15">
        <v>4</v>
      </c>
      <c r="B15" t="s">
        <v>345</v>
      </c>
      <c r="C15" t="s">
        <v>346</v>
      </c>
      <c r="D15" t="s">
        <v>347</v>
      </c>
      <c r="E15">
        <v>1993</v>
      </c>
      <c r="F15" t="s">
        <v>348</v>
      </c>
      <c r="G15">
        <v>0</v>
      </c>
      <c r="M15">
        <v>349</v>
      </c>
      <c r="R15">
        <v>331</v>
      </c>
      <c r="S15">
        <v>349</v>
      </c>
      <c r="AC15">
        <v>342</v>
      </c>
      <c r="AD15">
        <v>335</v>
      </c>
      <c r="AP15">
        <v>361</v>
      </c>
      <c r="AS15">
        <v>358</v>
      </c>
      <c r="AX15">
        <v>349</v>
      </c>
      <c r="AY15">
        <v>352</v>
      </c>
      <c r="BK15">
        <v>0</v>
      </c>
      <c r="BL15" s="1">
        <f>AVERAGE((LARGE((G15:BK15),1)),(LARGE((G15:BK15),2)),(LARGE((G15:BK15),3)))</f>
        <v>357</v>
      </c>
      <c r="BN15" s="1">
        <f>LARGE((G15:BK15),1)</f>
        <v>361</v>
      </c>
      <c r="BO15" s="1">
        <f>LARGE((G15:BK15),2)</f>
        <v>358</v>
      </c>
      <c r="BP15" s="1">
        <f>LARGE((G15:BK15),3)</f>
        <v>352</v>
      </c>
      <c r="BQ15" t="s">
        <v>349</v>
      </c>
      <c r="BR15" s="1">
        <f>AVERAGE((LARGE((V15:W15,AH15:BA15,BC15:BD15),1)),(LARGE((V15:W15,AH15:BA15,BC15:BD15),2)),(LARGE((V15:W15,AH15:BA15,BC15:BD15),3)))</f>
        <v>357</v>
      </c>
      <c r="BS15">
        <v>4</v>
      </c>
    </row>
    <row r="16" spans="1:71" ht="12.75">
      <c r="A16">
        <v>5</v>
      </c>
      <c r="B16" t="s">
        <v>350</v>
      </c>
      <c r="C16" t="s">
        <v>351</v>
      </c>
      <c r="D16" t="s">
        <v>352</v>
      </c>
      <c r="E16">
        <v>1993</v>
      </c>
      <c r="F16" t="s">
        <v>341</v>
      </c>
      <c r="G16">
        <v>0</v>
      </c>
      <c r="T16">
        <v>352</v>
      </c>
      <c r="U16">
        <v>347</v>
      </c>
      <c r="AC16">
        <v>355</v>
      </c>
      <c r="AD16">
        <v>352</v>
      </c>
      <c r="AP16">
        <v>343</v>
      </c>
      <c r="AS16">
        <v>350</v>
      </c>
      <c r="AX16">
        <v>348</v>
      </c>
      <c r="AY16">
        <v>358</v>
      </c>
      <c r="BK16">
        <v>0</v>
      </c>
      <c r="BL16" s="1">
        <f>AVERAGE((LARGE((G16:BK16),1)),(LARGE((G16:BK16),2)),(LARGE((G16:BK16),3)))</f>
        <v>355</v>
      </c>
      <c r="BN16" s="1">
        <f>LARGE((G16:BK16),1)</f>
        <v>358</v>
      </c>
      <c r="BO16" s="1">
        <f>LARGE((G16:BK16),2)</f>
        <v>355</v>
      </c>
      <c r="BP16" s="1">
        <f>LARGE((G16:BK16),3)</f>
        <v>352</v>
      </c>
      <c r="BR16" s="1">
        <f>AVERAGE((LARGE((V16:W16,AH16:BA16,BC16:BD16),1)),(LARGE((V16:W16,AH16:BA16,BC16:BD16),2)),(LARGE((V16:W16,AH16:BA16,BC16:BD16),3)))</f>
        <v>352</v>
      </c>
      <c r="BS16">
        <v>6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A1" sqref="A1"/>
    </sheetView>
  </sheetViews>
  <sheetFormatPr defaultColWidth="9.140625" defaultRowHeight="15"/>
  <sheetData>
    <row r="1" ht="12.75">
      <c r="A1" t="s">
        <v>353</v>
      </c>
    </row>
    <row r="3" spans="1:4" ht="12.75">
      <c r="A3" t="s">
        <v>27</v>
      </c>
      <c r="B3" t="s">
        <v>354</v>
      </c>
      <c r="C3" t="s">
        <v>355</v>
      </c>
      <c r="D3" t="s">
        <v>356</v>
      </c>
    </row>
    <row r="5" spans="1:3" ht="12.75">
      <c r="A5">
        <v>1</v>
      </c>
      <c r="B5" t="s">
        <v>357</v>
      </c>
      <c r="C5">
        <v>13</v>
      </c>
    </row>
    <row r="6" spans="1:3" ht="12.75">
      <c r="A6">
        <v>2</v>
      </c>
      <c r="B6" t="s">
        <v>336</v>
      </c>
      <c r="C6">
        <v>10</v>
      </c>
    </row>
    <row r="7" spans="1:3" ht="12.75">
      <c r="A7">
        <v>3</v>
      </c>
      <c r="B7" t="s">
        <v>358</v>
      </c>
      <c r="C7">
        <v>9</v>
      </c>
    </row>
    <row r="8" spans="1:3" ht="12.75">
      <c r="A8">
        <v>4</v>
      </c>
      <c r="B8" t="s">
        <v>359</v>
      </c>
      <c r="C8">
        <v>7</v>
      </c>
    </row>
    <row r="9" spans="1:3" ht="12.75">
      <c r="A9">
        <v>5</v>
      </c>
      <c r="B9" t="s">
        <v>327</v>
      </c>
      <c r="C9">
        <v>7</v>
      </c>
    </row>
    <row r="10" spans="1:3" ht="12.75">
      <c r="A10">
        <v>6</v>
      </c>
      <c r="B10" t="s">
        <v>360</v>
      </c>
      <c r="C10">
        <v>6</v>
      </c>
    </row>
    <row r="11" spans="1:3" ht="12.75">
      <c r="A11">
        <v>7</v>
      </c>
      <c r="B11" t="s">
        <v>361</v>
      </c>
      <c r="C11">
        <v>6</v>
      </c>
    </row>
    <row r="12" spans="1:3" ht="12.75">
      <c r="A12">
        <v>8</v>
      </c>
      <c r="B12" t="s">
        <v>362</v>
      </c>
      <c r="C12">
        <v>5</v>
      </c>
    </row>
    <row r="13" spans="1:3" ht="12.75">
      <c r="A13">
        <v>9</v>
      </c>
      <c r="B13" t="s">
        <v>363</v>
      </c>
      <c r="C13">
        <v>5</v>
      </c>
    </row>
    <row r="14" spans="1:3" ht="12.75">
      <c r="A14">
        <v>10</v>
      </c>
      <c r="B14" t="s">
        <v>364</v>
      </c>
      <c r="C14">
        <v>5</v>
      </c>
    </row>
    <row r="15" spans="1:3" ht="12.75">
      <c r="A15">
        <v>11</v>
      </c>
      <c r="B15" t="s">
        <v>365</v>
      </c>
      <c r="C15">
        <v>5</v>
      </c>
    </row>
    <row r="16" spans="1:3" ht="12.75">
      <c r="A16">
        <v>12</v>
      </c>
      <c r="B16" t="s">
        <v>366</v>
      </c>
      <c r="C16">
        <v>4</v>
      </c>
    </row>
    <row r="17" spans="1:3" ht="12.75">
      <c r="A17">
        <v>13</v>
      </c>
      <c r="B17" t="s">
        <v>341</v>
      </c>
      <c r="C17">
        <v>4</v>
      </c>
    </row>
    <row r="18" spans="1:3" ht="12.75">
      <c r="A18">
        <v>14</v>
      </c>
      <c r="B18" t="s">
        <v>344</v>
      </c>
      <c r="C18">
        <v>3</v>
      </c>
    </row>
    <row r="19" spans="1:3" ht="12.75">
      <c r="A19">
        <v>15</v>
      </c>
      <c r="B19" t="s">
        <v>367</v>
      </c>
      <c r="C19">
        <v>3</v>
      </c>
    </row>
    <row r="20" spans="1:3" ht="12.75">
      <c r="A20">
        <v>16</v>
      </c>
      <c r="B20" t="s">
        <v>368</v>
      </c>
      <c r="C20">
        <v>3</v>
      </c>
    </row>
    <row r="21" spans="1:3" ht="12.75">
      <c r="A21">
        <v>17</v>
      </c>
      <c r="B21" t="s">
        <v>333</v>
      </c>
      <c r="C21">
        <v>3</v>
      </c>
    </row>
    <row r="22" spans="1:3" ht="12.75">
      <c r="A22">
        <v>18</v>
      </c>
      <c r="B22" t="s">
        <v>369</v>
      </c>
      <c r="C22">
        <v>2</v>
      </c>
    </row>
    <row r="23" spans="1:3" ht="12.75">
      <c r="A23">
        <v>19</v>
      </c>
      <c r="B23" t="s">
        <v>370</v>
      </c>
      <c r="C23">
        <v>2</v>
      </c>
    </row>
    <row r="24" spans="1:3" ht="12.75">
      <c r="A24">
        <v>20</v>
      </c>
      <c r="B24" t="s">
        <v>371</v>
      </c>
      <c r="C24">
        <v>2</v>
      </c>
    </row>
    <row r="25" spans="1:3" ht="12.75">
      <c r="A25">
        <v>21</v>
      </c>
      <c r="B25" t="s">
        <v>372</v>
      </c>
      <c r="C25">
        <v>2</v>
      </c>
    </row>
    <row r="26" spans="1:3" ht="12.75">
      <c r="A26">
        <v>22</v>
      </c>
      <c r="B26" t="s">
        <v>373</v>
      </c>
      <c r="C26">
        <v>2</v>
      </c>
    </row>
    <row r="27" spans="1:3" ht="12.75">
      <c r="A27">
        <v>23</v>
      </c>
      <c r="B27" t="s">
        <v>331</v>
      </c>
      <c r="C27">
        <v>2</v>
      </c>
    </row>
    <row r="28" spans="1:3" ht="12.75">
      <c r="A28">
        <v>24</v>
      </c>
      <c r="B28" t="s">
        <v>374</v>
      </c>
      <c r="C28">
        <v>2</v>
      </c>
    </row>
    <row r="29" spans="1:3" ht="12.75">
      <c r="A29">
        <v>25</v>
      </c>
      <c r="B29" t="s">
        <v>375</v>
      </c>
      <c r="C29">
        <v>2</v>
      </c>
    </row>
    <row r="30" spans="1:3" ht="12.75">
      <c r="A30">
        <v>26</v>
      </c>
      <c r="B30" t="s">
        <v>376</v>
      </c>
      <c r="C30">
        <v>1</v>
      </c>
    </row>
    <row r="31" spans="1:3" ht="12.75">
      <c r="A31">
        <v>27</v>
      </c>
      <c r="B31" t="s">
        <v>377</v>
      </c>
      <c r="C31">
        <v>1</v>
      </c>
    </row>
    <row r="32" spans="2:3" ht="12.75">
      <c r="B32" t="s">
        <v>337</v>
      </c>
      <c r="C32" s="1">
        <f>SUM(C5:C31)</f>
        <v>116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I96"/>
  <sheetViews>
    <sheetView workbookViewId="0" topLeftCell="A1">
      <selection activeCell="A1" sqref="A1"/>
    </sheetView>
  </sheetViews>
  <sheetFormatPr defaultColWidth="9.140625" defaultRowHeight="15"/>
  <sheetData>
    <row r="2" spans="4:26" ht="12.75">
      <c r="D2">
        <v>40930</v>
      </c>
      <c r="E2">
        <v>40510</v>
      </c>
      <c r="F2">
        <v>40523</v>
      </c>
      <c r="G2">
        <v>40524</v>
      </c>
      <c r="H2">
        <v>40530</v>
      </c>
      <c r="I2">
        <v>40531</v>
      </c>
      <c r="J2">
        <v>40558</v>
      </c>
      <c r="K2">
        <v>40559</v>
      </c>
      <c r="L2">
        <v>40579</v>
      </c>
      <c r="M2">
        <v>40580</v>
      </c>
      <c r="N2">
        <v>40579</v>
      </c>
      <c r="O2">
        <v>40593</v>
      </c>
      <c r="P2">
        <v>40594</v>
      </c>
      <c r="Q2">
        <v>40593</v>
      </c>
      <c r="R2">
        <v>40594</v>
      </c>
      <c r="S2">
        <v>40600</v>
      </c>
      <c r="T2">
        <v>40601</v>
      </c>
      <c r="U2">
        <v>40607</v>
      </c>
      <c r="V2">
        <v>40614</v>
      </c>
      <c r="W2">
        <v>40614</v>
      </c>
      <c r="X2">
        <v>40607</v>
      </c>
      <c r="Y2">
        <v>40621</v>
      </c>
      <c r="Z2">
        <v>40621</v>
      </c>
    </row>
    <row r="3" spans="4:35" ht="12.75">
      <c r="D3" t="s">
        <v>378</v>
      </c>
      <c r="E3" t="s">
        <v>379</v>
      </c>
      <c r="F3" t="s">
        <v>380</v>
      </c>
      <c r="G3" t="s">
        <v>380</v>
      </c>
      <c r="H3" t="s">
        <v>381</v>
      </c>
      <c r="I3" t="s">
        <v>381</v>
      </c>
      <c r="J3" t="s">
        <v>382</v>
      </c>
      <c r="K3" t="s">
        <v>382</v>
      </c>
      <c r="L3" t="s">
        <v>383</v>
      </c>
      <c r="M3" t="s">
        <v>383</v>
      </c>
      <c r="N3" t="s">
        <v>384</v>
      </c>
      <c r="O3" t="s">
        <v>385</v>
      </c>
      <c r="P3" t="s">
        <v>385</v>
      </c>
      <c r="Q3" t="s">
        <v>386</v>
      </c>
      <c r="R3" t="s">
        <v>386</v>
      </c>
      <c r="S3" t="s">
        <v>387</v>
      </c>
      <c r="T3" t="s">
        <v>387</v>
      </c>
      <c r="U3" t="s">
        <v>388</v>
      </c>
      <c r="V3" t="s">
        <v>389</v>
      </c>
      <c r="W3" t="s">
        <v>390</v>
      </c>
      <c r="X3" t="s">
        <v>391</v>
      </c>
      <c r="Y3" t="s">
        <v>392</v>
      </c>
      <c r="Z3" t="s">
        <v>393</v>
      </c>
      <c r="AH3" t="s">
        <v>394</v>
      </c>
      <c r="AI3" t="s">
        <v>395</v>
      </c>
    </row>
    <row r="4" ht="12.75">
      <c r="A4" t="s">
        <v>396</v>
      </c>
    </row>
    <row r="5" spans="1:35" ht="12.75">
      <c r="A5">
        <v>1</v>
      </c>
      <c r="B5" t="s">
        <v>341</v>
      </c>
      <c r="C5">
        <v>0</v>
      </c>
      <c r="AG5">
        <v>0</v>
      </c>
      <c r="AH5" s="1">
        <f>COUNT(D5:AF5)</f>
        <v>0</v>
      </c>
      <c r="AI5" s="1" t="e">
        <f>AVERAGE((LARGE((C5:AG5),1)),(LARGE((C5:AG5),2)),(LARGE((C5:AG5),3)))</f>
        <v>#VALUE!</v>
      </c>
    </row>
    <row r="6" spans="1:35" ht="12.75">
      <c r="A6">
        <v>2</v>
      </c>
      <c r="B6" t="s">
        <v>397</v>
      </c>
      <c r="C6">
        <v>0</v>
      </c>
      <c r="AH6" s="1">
        <f>COUNT(D6:AF6)</f>
        <v>0</v>
      </c>
      <c r="AI6" s="1" t="e">
        <f>AVERAGE((LARGE((C6:AG6),1)),(LARGE((C6:AG6),2)),(LARGE((C6:AG6),3)))</f>
        <v>#VALUE!</v>
      </c>
    </row>
    <row r="7" spans="1:35" ht="12.75">
      <c r="A7">
        <v>3</v>
      </c>
      <c r="B7" t="s">
        <v>398</v>
      </c>
      <c r="C7">
        <v>0</v>
      </c>
      <c r="AG7">
        <v>0</v>
      </c>
      <c r="AH7" s="1">
        <f>COUNT(D7:AF7)</f>
        <v>0</v>
      </c>
      <c r="AI7" s="1" t="e">
        <f>AVERAGE((LARGE((C7:AG7),1)),(LARGE((C7:AG7),2)),(LARGE((C7:AG7),3)))</f>
        <v>#VALUE!</v>
      </c>
    </row>
    <row r="8" spans="1:35" ht="12.75">
      <c r="A8">
        <v>4</v>
      </c>
      <c r="B8" t="s">
        <v>336</v>
      </c>
      <c r="C8">
        <v>0</v>
      </c>
      <c r="AG8">
        <v>0</v>
      </c>
      <c r="AH8" s="1">
        <f>COUNT(D8:AF8)</f>
        <v>0</v>
      </c>
      <c r="AI8" s="1" t="e">
        <f>AVERAGE((LARGE((C8:AG8),1)),(LARGE((C8:AG8),2)),(LARGE((C8:AG8),3)))</f>
        <v>#VALUE!</v>
      </c>
    </row>
    <row r="9" spans="1:35" ht="12.75">
      <c r="A9">
        <v>5</v>
      </c>
      <c r="B9" t="s">
        <v>399</v>
      </c>
      <c r="C9">
        <v>0</v>
      </c>
      <c r="AH9" s="1">
        <f>COUNT(D9:AF9)</f>
        <v>0</v>
      </c>
      <c r="AI9" s="1" t="e">
        <f>AVERAGE((LARGE((C9:AG9),1)),(LARGE((C9:AG9),2)),(LARGE((C9:AG9),3)))</f>
        <v>#VALUE!</v>
      </c>
    </row>
    <row r="10" spans="1:35" ht="12.75">
      <c r="A10">
        <v>6</v>
      </c>
      <c r="B10" t="s">
        <v>400</v>
      </c>
      <c r="AH10" s="1">
        <f>COUNT(D10:AF10)</f>
        <v>0</v>
      </c>
      <c r="AI10" s="1" t="e">
        <f>AVERAGE((LARGE((C10:AG10),1)),(LARGE((C10:AG10),2)),(LARGE((C10:AG10),3)))</f>
        <v>#VALUE!</v>
      </c>
    </row>
    <row r="11" spans="2:34" ht="12.75">
      <c r="B11" t="s">
        <v>401</v>
      </c>
      <c r="D11" s="1">
        <f>COUNT(D5:D9)</f>
        <v>0</v>
      </c>
      <c r="E11" s="1">
        <f>COUNT(E5:E9)</f>
        <v>0</v>
      </c>
      <c r="F11" s="1">
        <f>COUNT(F5:F9)</f>
        <v>0</v>
      </c>
      <c r="G11" s="1">
        <f>COUNT(G5:G9)</f>
        <v>0</v>
      </c>
      <c r="H11" s="1">
        <f>COUNT(H5:H9)</f>
        <v>0</v>
      </c>
      <c r="I11" s="1">
        <f>COUNT(I5:I9)</f>
        <v>0</v>
      </c>
      <c r="J11" s="1">
        <f>COUNT(J5:J9)</f>
        <v>0</v>
      </c>
      <c r="K11" s="1">
        <f>COUNT(K5:K9)</f>
        <v>0</v>
      </c>
      <c r="L11" s="1">
        <f>COUNT(L5:L9)</f>
        <v>0</v>
      </c>
      <c r="M11" s="1">
        <f>COUNT(M5:M9)</f>
        <v>0</v>
      </c>
      <c r="N11" s="1">
        <f>COUNT(N5:N9)</f>
        <v>0</v>
      </c>
      <c r="O11" s="1">
        <f>COUNT(O5:O9)</f>
        <v>0</v>
      </c>
      <c r="P11" s="1">
        <f>COUNT(P5:P9)</f>
        <v>0</v>
      </c>
      <c r="Q11" s="1">
        <f>COUNT(Q5:Q9)</f>
        <v>0</v>
      </c>
      <c r="R11" s="1">
        <f>COUNT(R5:R9)</f>
        <v>0</v>
      </c>
      <c r="S11" s="1">
        <f>COUNT(S5:S9)</f>
        <v>0</v>
      </c>
      <c r="T11" s="1">
        <f>COUNT(T5:T10)</f>
        <v>0</v>
      </c>
      <c r="U11" s="1">
        <f>COUNT(U5:U10)</f>
        <v>0</v>
      </c>
      <c r="V11" s="1">
        <f>COUNT(V5:V9)</f>
        <v>0</v>
      </c>
      <c r="W11" s="1">
        <f>COUNT(W5:W9)</f>
        <v>0</v>
      </c>
      <c r="X11" s="1">
        <f>COUNT(X5:X9)</f>
        <v>0</v>
      </c>
      <c r="Y11" s="1">
        <f>COUNT(Y5:Y9)</f>
        <v>0</v>
      </c>
      <c r="Z11" s="1">
        <f>COUNT(Z5:Z9)</f>
        <v>0</v>
      </c>
      <c r="AA11" s="1">
        <f>COUNT(AA5:AA9)</f>
        <v>0</v>
      </c>
      <c r="AB11" s="1">
        <f>COUNT(AB5:AB9)</f>
        <v>0</v>
      </c>
      <c r="AC11" s="1">
        <f>COUNT(AC5:AC9)</f>
        <v>0</v>
      </c>
      <c r="AD11" s="1">
        <f>COUNT(AD5:AD9)</f>
        <v>0</v>
      </c>
      <c r="AE11" s="1">
        <f>COUNT(AE5:AE9)</f>
        <v>0</v>
      </c>
      <c r="AF11" s="1">
        <f>COUNT(AF5:AF9)</f>
        <v>0</v>
      </c>
      <c r="AH11" s="1">
        <f>SUM(D11:AF11)</f>
        <v>0</v>
      </c>
    </row>
    <row r="12" ht="12.75">
      <c r="A12" t="s">
        <v>402</v>
      </c>
    </row>
    <row r="13" spans="1:35" ht="12.75">
      <c r="A13">
        <v>1</v>
      </c>
      <c r="B13" t="s">
        <v>403</v>
      </c>
      <c r="C13">
        <v>0</v>
      </c>
      <c r="AG13">
        <v>0</v>
      </c>
      <c r="AH13" s="1">
        <f>COUNT(D13:AF13)</f>
        <v>0</v>
      </c>
      <c r="AI13" s="1" t="e">
        <f>AVERAGE((LARGE((C13:AG13),1)),(LARGE((C13:AG13),2)),(LARGE((C13:AG13),3)))</f>
        <v>#VALUE!</v>
      </c>
    </row>
    <row r="14" spans="1:35" ht="12.75">
      <c r="A14">
        <v>2</v>
      </c>
      <c r="B14" t="s">
        <v>404</v>
      </c>
      <c r="C14">
        <v>0</v>
      </c>
      <c r="D14">
        <v>841</v>
      </c>
      <c r="AG14">
        <v>0</v>
      </c>
      <c r="AH14" s="1">
        <f>COUNT(D14:AF14)</f>
        <v>1</v>
      </c>
      <c r="AI14" s="1">
        <f>AVERAGE((LARGE((C14:AG14),1)),(LARGE((C14:AG14),2)),(LARGE((C14:AG14),3)))</f>
        <v>280.3333333333333</v>
      </c>
    </row>
    <row r="15" spans="1:35" ht="12.75">
      <c r="A15">
        <v>3</v>
      </c>
      <c r="B15" t="s">
        <v>405</v>
      </c>
      <c r="C15">
        <v>0</v>
      </c>
      <c r="AG15">
        <v>0</v>
      </c>
      <c r="AH15" s="1">
        <f>COUNT(D15:AF15)</f>
        <v>0</v>
      </c>
      <c r="AI15" s="1" t="e">
        <f>AVERAGE((LARGE((C15:AG15),1)),(LARGE((C15:AG15),2)),(LARGE((C15:AG15),3)))</f>
        <v>#VALUE!</v>
      </c>
    </row>
    <row r="16" spans="1:35" ht="12.75">
      <c r="A16">
        <v>4</v>
      </c>
      <c r="B16" t="s">
        <v>406</v>
      </c>
      <c r="C16">
        <v>0</v>
      </c>
      <c r="AG16">
        <v>0</v>
      </c>
      <c r="AH16" s="1">
        <f>COUNT(D16:AF16)</f>
        <v>0</v>
      </c>
      <c r="AI16" s="1" t="e">
        <f>AVERAGE((LARGE((C16:AG16),1)),(LARGE((C16:AG16),2)),(LARGE((C16:AG16),3)))</f>
        <v>#VALUE!</v>
      </c>
    </row>
    <row r="17" spans="1:35" ht="12.75">
      <c r="A17">
        <v>5</v>
      </c>
      <c r="B17" t="s">
        <v>407</v>
      </c>
      <c r="C17">
        <v>0</v>
      </c>
      <c r="AG17">
        <v>0</v>
      </c>
      <c r="AH17" s="1">
        <f>COUNT(D17:AF17)</f>
        <v>0</v>
      </c>
      <c r="AI17" s="1" t="e">
        <f>AVERAGE((LARGE((C17:AG17),1)),(LARGE((C17:AG17),2)),(LARGE((C17:AG17),3)))</f>
        <v>#VALUE!</v>
      </c>
    </row>
    <row r="18" spans="1:35" ht="12.75">
      <c r="A18">
        <v>6</v>
      </c>
      <c r="B18" t="s">
        <v>408</v>
      </c>
      <c r="C18">
        <v>0</v>
      </c>
      <c r="AG18">
        <v>0</v>
      </c>
      <c r="AH18" s="1">
        <f>COUNT(D18:AF18)</f>
        <v>0</v>
      </c>
      <c r="AI18" s="1" t="e">
        <f>AVERAGE((LARGE((C18:AG18),1)),(LARGE((C18:AG18),2)),(LARGE((C18:AG18),3)))</f>
        <v>#VALUE!</v>
      </c>
    </row>
    <row r="19" spans="1:35" ht="12.75">
      <c r="A19">
        <v>7</v>
      </c>
      <c r="B19" t="s">
        <v>409</v>
      </c>
      <c r="C19">
        <v>0</v>
      </c>
      <c r="AG19">
        <v>0</v>
      </c>
      <c r="AH19" s="1">
        <f>COUNT(D19:AF19)</f>
        <v>0</v>
      </c>
      <c r="AI19" s="1" t="e">
        <f>AVERAGE((LARGE((C19:AG19),1)),(LARGE((C19:AG19),2)),(LARGE((C19:AG19),3)))</f>
        <v>#VALUE!</v>
      </c>
    </row>
    <row r="20" spans="1:35" ht="12.75">
      <c r="A20">
        <v>8</v>
      </c>
      <c r="B20" t="s">
        <v>369</v>
      </c>
      <c r="C20">
        <v>0</v>
      </c>
      <c r="AG20">
        <v>0</v>
      </c>
      <c r="AH20" s="1">
        <f>COUNT(D20:AF20)</f>
        <v>0</v>
      </c>
      <c r="AI20" s="1" t="e">
        <f>AVERAGE((LARGE((C20:AG20),1)),(LARGE((C20:AG20),2)),(LARGE((C20:AG20),3)))</f>
        <v>#VALUE!</v>
      </c>
    </row>
    <row r="21" spans="1:35" ht="12.75">
      <c r="A21">
        <v>9</v>
      </c>
      <c r="B21" t="s">
        <v>410</v>
      </c>
      <c r="C21">
        <v>0</v>
      </c>
      <c r="D21">
        <v>848</v>
      </c>
      <c r="AG21">
        <v>0</v>
      </c>
      <c r="AH21" s="1">
        <f>COUNT(D21:AF21)</f>
        <v>1</v>
      </c>
      <c r="AI21" s="1">
        <f>AVERAGE((LARGE((C21:AG21),1)),(LARGE((C21:AG21),2)),(LARGE((C21:AG21),3)))</f>
        <v>282.6666666666667</v>
      </c>
    </row>
    <row r="22" spans="1:35" ht="12.75">
      <c r="A22">
        <v>10</v>
      </c>
      <c r="B22" t="s">
        <v>411</v>
      </c>
      <c r="C22">
        <v>0</v>
      </c>
      <c r="D22">
        <v>805</v>
      </c>
      <c r="AG22">
        <v>0</v>
      </c>
      <c r="AH22" s="1">
        <f>COUNT(D22:AF22)</f>
        <v>1</v>
      </c>
      <c r="AI22" s="1">
        <f>AVERAGE((LARGE((C22:AG22),1)),(LARGE((C22:AG22),2)),(LARGE((C22:AG22),3)))</f>
        <v>268.3333333333333</v>
      </c>
    </row>
    <row r="23" spans="1:35" ht="12.75">
      <c r="A23">
        <v>11</v>
      </c>
      <c r="B23" t="s">
        <v>412</v>
      </c>
      <c r="C23">
        <v>0</v>
      </c>
      <c r="D23">
        <v>748</v>
      </c>
      <c r="AG23">
        <v>0</v>
      </c>
      <c r="AH23" s="1">
        <f>COUNT(D23:AF23)</f>
        <v>1</v>
      </c>
      <c r="AI23" s="1">
        <f>AVERAGE((LARGE((C23:AG23),1)),(LARGE((C23:AG23),2)),(LARGE((C23:AG23),3)))</f>
        <v>249.33333333333334</v>
      </c>
    </row>
    <row r="24" spans="1:35" ht="12.75">
      <c r="A24">
        <v>12</v>
      </c>
      <c r="B24" t="s">
        <v>398</v>
      </c>
      <c r="C24">
        <v>0</v>
      </c>
      <c r="AG24">
        <v>0</v>
      </c>
      <c r="AH24" s="1">
        <f>COUNT(D24:AF24)</f>
        <v>0</v>
      </c>
      <c r="AI24" s="1" t="e">
        <f>AVERAGE((LARGE((C24:AG24),1)),(LARGE((C24:AG24),2)),(LARGE((C24:AG24),3)))</f>
        <v>#VALUE!</v>
      </c>
    </row>
    <row r="25" spans="1:35" ht="12.75">
      <c r="A25">
        <v>13</v>
      </c>
      <c r="B25" t="s">
        <v>413</v>
      </c>
      <c r="C25">
        <v>0</v>
      </c>
      <c r="AG25">
        <v>0</v>
      </c>
      <c r="AH25" s="1">
        <f>COUNT(D25:AF25)</f>
        <v>0</v>
      </c>
      <c r="AI25" s="1" t="e">
        <f>AVERAGE((LARGE((C25:AG25),1)),(LARGE((C25:AG25),2)),(LARGE((C25:AG25),3)))</f>
        <v>#VALUE!</v>
      </c>
    </row>
    <row r="26" spans="1:35" ht="12.75">
      <c r="A26">
        <v>14</v>
      </c>
      <c r="B26" t="s">
        <v>341</v>
      </c>
      <c r="C26">
        <v>0</v>
      </c>
      <c r="AG26">
        <v>0</v>
      </c>
      <c r="AH26" s="1">
        <f>COUNT(D26:AF26)</f>
        <v>0</v>
      </c>
      <c r="AI26" s="1" t="e">
        <f>AVERAGE((LARGE((C26:AG26),1)),(LARGE((C26:AG26),2)),(LARGE((C26:AG26),3)))</f>
        <v>#VALUE!</v>
      </c>
    </row>
    <row r="27" spans="1:35" ht="12.75">
      <c r="A27">
        <v>15</v>
      </c>
      <c r="B27" t="s">
        <v>414</v>
      </c>
      <c r="C27">
        <v>0</v>
      </c>
      <c r="AG27">
        <v>0</v>
      </c>
      <c r="AH27" s="1">
        <f>COUNT(D27:AF27)</f>
        <v>0</v>
      </c>
      <c r="AI27" s="1" t="e">
        <f>AVERAGE((LARGE((C27:AG27),1)),(LARGE((C27:AG27),2)),(LARGE((C27:AG27),3)))</f>
        <v>#VALUE!</v>
      </c>
    </row>
    <row r="28" spans="1:35" ht="12.75">
      <c r="A28">
        <v>16</v>
      </c>
      <c r="B28" t="s">
        <v>415</v>
      </c>
      <c r="C28">
        <v>0</v>
      </c>
      <c r="D28">
        <v>774</v>
      </c>
      <c r="AG28">
        <v>0</v>
      </c>
      <c r="AH28" s="1">
        <f>COUNT(D28:AF28)</f>
        <v>1</v>
      </c>
      <c r="AI28" s="1">
        <f>AVERAGE((LARGE((C28:AG28),1)),(LARGE((C28:AG28),2)),(LARGE((C28:AG28),3)))</f>
        <v>258</v>
      </c>
    </row>
    <row r="29" spans="1:35" ht="12.75">
      <c r="A29">
        <v>17</v>
      </c>
      <c r="B29" t="s">
        <v>416</v>
      </c>
      <c r="C29">
        <v>0</v>
      </c>
      <c r="AG29">
        <v>0</v>
      </c>
      <c r="AH29" s="1">
        <f>COUNT(D29:AF29)</f>
        <v>0</v>
      </c>
      <c r="AI29" s="1" t="e">
        <f>AVERAGE((LARGE((C29:AG29),1)),(LARGE((C29:AG29),2)),(LARGE((C29:AG29),3)))</f>
        <v>#VALUE!</v>
      </c>
    </row>
    <row r="30" spans="1:35" ht="12.75">
      <c r="A30">
        <v>18</v>
      </c>
      <c r="B30" t="s">
        <v>417</v>
      </c>
      <c r="C30">
        <v>0</v>
      </c>
      <c r="AG30">
        <v>0</v>
      </c>
      <c r="AH30" s="1">
        <f>COUNT(D30:AF30)</f>
        <v>0</v>
      </c>
      <c r="AI30" s="1" t="e">
        <f>AVERAGE((LARGE((C30:AG30),1)),(LARGE((C30:AG30),2)),(LARGE((C30:AG30),3)))</f>
        <v>#VALUE!</v>
      </c>
    </row>
    <row r="31" spans="1:35" ht="12.75">
      <c r="A31">
        <v>19</v>
      </c>
      <c r="B31" t="s">
        <v>418</v>
      </c>
      <c r="C31">
        <v>0</v>
      </c>
      <c r="AG31">
        <v>0</v>
      </c>
      <c r="AH31" s="1">
        <f>COUNT(D31:AF31)</f>
        <v>0</v>
      </c>
      <c r="AI31" s="1" t="e">
        <f>AVERAGE((LARGE((C31:AG31),1)),(LARGE((C31:AG31),2)),(LARGE((C31:AG31),3)))</f>
        <v>#VALUE!</v>
      </c>
    </row>
    <row r="32" spans="1:35" ht="12.75">
      <c r="A32">
        <v>20</v>
      </c>
      <c r="B32" t="s">
        <v>419</v>
      </c>
      <c r="C32">
        <v>0</v>
      </c>
      <c r="AG32">
        <v>0</v>
      </c>
      <c r="AH32" s="1">
        <f>COUNT(D32:AF32)</f>
        <v>0</v>
      </c>
      <c r="AI32" s="1" t="e">
        <f>AVERAGE((LARGE((C32:AG32),1)),(LARGE((C32:AG32),2)),(LARGE((C32:AG32),3)))</f>
        <v>#VALUE!</v>
      </c>
    </row>
    <row r="33" spans="1:35" ht="12.75">
      <c r="A33">
        <v>21</v>
      </c>
      <c r="B33" t="s">
        <v>365</v>
      </c>
      <c r="C33">
        <v>0</v>
      </c>
      <c r="D33">
        <v>825</v>
      </c>
      <c r="AG33">
        <v>0</v>
      </c>
      <c r="AH33" s="1">
        <f>COUNT(D33:AF33)</f>
        <v>1</v>
      </c>
      <c r="AI33" s="1">
        <f>AVERAGE((LARGE((C33:AG33),1)),(LARGE((C33:AG33),2)),(LARGE((C33:AG33),3)))</f>
        <v>275</v>
      </c>
    </row>
    <row r="34" spans="2:34" ht="12.75">
      <c r="B34" t="s">
        <v>401</v>
      </c>
      <c r="D34" s="1">
        <f>COUNT(D13:D33)</f>
        <v>6</v>
      </c>
      <c r="E34" s="1">
        <f>COUNT(E13:E33)</f>
        <v>0</v>
      </c>
      <c r="F34" s="1">
        <f>COUNT(F13:F33)</f>
        <v>0</v>
      </c>
      <c r="G34" s="1">
        <f>COUNT(G13:G33)</f>
        <v>0</v>
      </c>
      <c r="H34" s="1">
        <f>COUNT(H13:H33)</f>
        <v>0</v>
      </c>
      <c r="I34" s="1">
        <f>COUNT(I13:I33)</f>
        <v>0</v>
      </c>
      <c r="J34" s="1">
        <f>COUNT(J13:J33)</f>
        <v>0</v>
      </c>
      <c r="K34" s="1">
        <f>COUNT(K13:K33)</f>
        <v>0</v>
      </c>
      <c r="L34" s="1">
        <f>COUNT(L13:L33)</f>
        <v>0</v>
      </c>
      <c r="M34" s="1">
        <f>COUNT(M13:M33)</f>
        <v>0</v>
      </c>
      <c r="N34" s="1">
        <f>COUNT(N13:N33)</f>
        <v>0</v>
      </c>
      <c r="O34" s="1">
        <f>COUNT(O13:O33)</f>
        <v>0</v>
      </c>
      <c r="P34" s="1">
        <f>COUNT(P13:P33)</f>
        <v>0</v>
      </c>
      <c r="Q34" s="1">
        <f>COUNT(Q13:Q33)</f>
        <v>0</v>
      </c>
      <c r="R34" s="1">
        <f>COUNT(R13:R33)</f>
        <v>0</v>
      </c>
      <c r="S34" s="1">
        <f>COUNT(S13:S33)</f>
        <v>0</v>
      </c>
      <c r="T34" s="1">
        <f>COUNT(T13:T33)</f>
        <v>0</v>
      </c>
      <c r="U34" s="1">
        <f>COUNT(U13:U33)</f>
        <v>0</v>
      </c>
      <c r="V34" s="1">
        <f>COUNT(V13:V33)</f>
        <v>0</v>
      </c>
      <c r="W34" s="1">
        <f>COUNT(W13:W33)</f>
        <v>0</v>
      </c>
      <c r="X34" s="1">
        <f>COUNT(X13:X33)</f>
        <v>0</v>
      </c>
      <c r="Y34" s="1">
        <f>COUNT(Y13:Y33)</f>
        <v>0</v>
      </c>
      <c r="Z34" s="1">
        <f>COUNT(Z13:Z33)</f>
        <v>0</v>
      </c>
      <c r="AA34" s="1">
        <f>COUNT(AA13:AA33)</f>
        <v>0</v>
      </c>
      <c r="AB34" s="1">
        <f>COUNT(AB13:AB33)</f>
        <v>0</v>
      </c>
      <c r="AC34" s="1">
        <f>COUNT(AC13:AC33)</f>
        <v>0</v>
      </c>
      <c r="AD34" s="1">
        <f>COUNT(AD13:AD33)</f>
        <v>0</v>
      </c>
      <c r="AE34" s="1">
        <f>COUNT(AE13:AE33)</f>
        <v>0</v>
      </c>
      <c r="AF34" s="1">
        <f>COUNT(AF13:AF33)</f>
        <v>0</v>
      </c>
      <c r="AH34" s="1">
        <f>SUM(D34:AF34)</f>
        <v>6</v>
      </c>
    </row>
    <row r="36" ht="12.75">
      <c r="A36" t="s">
        <v>420</v>
      </c>
    </row>
    <row r="37" spans="1:35" ht="12.75">
      <c r="A37">
        <v>1</v>
      </c>
      <c r="B37" t="s">
        <v>406</v>
      </c>
      <c r="C37">
        <v>0</v>
      </c>
      <c r="AG37">
        <v>0</v>
      </c>
      <c r="AH37" s="1">
        <f>COUNT(D37:AF37)</f>
        <v>0</v>
      </c>
      <c r="AI37" s="1" t="e">
        <f>AVERAGE((LARGE((C37:AG37),1)),(LARGE((C37:AG37),2)),(LARGE((C37:AG37),3)))</f>
        <v>#VALUE!</v>
      </c>
    </row>
    <row r="38" spans="1:35" ht="12.75">
      <c r="A38">
        <v>2</v>
      </c>
      <c r="B38" t="s">
        <v>404</v>
      </c>
      <c r="C38">
        <v>0</v>
      </c>
      <c r="D38">
        <v>1137</v>
      </c>
      <c r="AG38">
        <v>0</v>
      </c>
      <c r="AH38" s="1">
        <f>COUNT(D38:AF38)</f>
        <v>1</v>
      </c>
      <c r="AI38" s="1">
        <f>AVERAGE((LARGE((C38:AG38),1)),(LARGE((C38:AG38),2)),(LARGE((C38:AG38),3)))</f>
        <v>379</v>
      </c>
    </row>
    <row r="39" spans="1:35" ht="12.75">
      <c r="A39">
        <v>3</v>
      </c>
      <c r="B39" t="s">
        <v>421</v>
      </c>
      <c r="C39">
        <v>0</v>
      </c>
      <c r="AG39">
        <v>0</v>
      </c>
      <c r="AH39" s="1">
        <f>COUNT(D39:AF39)</f>
        <v>0</v>
      </c>
      <c r="AI39" s="1" t="e">
        <f>AVERAGE((LARGE((C39:AG39),1)),(LARGE((C39:AG39),2)),(LARGE((C39:AG39),3)))</f>
        <v>#VALUE!</v>
      </c>
    </row>
    <row r="40" spans="1:35" ht="12.75">
      <c r="A40">
        <v>4</v>
      </c>
      <c r="B40" t="s">
        <v>405</v>
      </c>
      <c r="C40">
        <v>0</v>
      </c>
      <c r="AG40">
        <v>0</v>
      </c>
      <c r="AH40" s="1">
        <f>COUNT(D40:AF40)</f>
        <v>0</v>
      </c>
      <c r="AI40" s="1" t="e">
        <f>AVERAGE((LARGE((C40:AG40),1)),(LARGE((C40:AG40),2)),(LARGE((C40:AG40),3)))</f>
        <v>#VALUE!</v>
      </c>
    </row>
    <row r="41" spans="1:35" ht="12.75">
      <c r="A41">
        <v>5</v>
      </c>
      <c r="B41" t="s">
        <v>422</v>
      </c>
      <c r="C41">
        <v>0</v>
      </c>
      <c r="AG41">
        <v>0</v>
      </c>
      <c r="AH41" s="1">
        <f>COUNT(D41:AF41)</f>
        <v>0</v>
      </c>
      <c r="AI41" s="1" t="e">
        <f>AVERAGE((LARGE((C41:AG41),1)),(LARGE((C41:AG41),2)),(LARGE((C41:AG41),3)))</f>
        <v>#VALUE!</v>
      </c>
    </row>
    <row r="42" spans="1:35" ht="12.75">
      <c r="A42">
        <v>6</v>
      </c>
      <c r="B42" t="s">
        <v>409</v>
      </c>
      <c r="C42">
        <v>0</v>
      </c>
      <c r="AG42">
        <v>0</v>
      </c>
      <c r="AH42" s="1">
        <f>COUNT(D42:AF42)</f>
        <v>0</v>
      </c>
      <c r="AI42" s="1" t="e">
        <f>AVERAGE((LARGE((C42:AG42),1)),(LARGE((C42:AG42),2)),(LARGE((C42:AG42),3)))</f>
        <v>#VALUE!</v>
      </c>
    </row>
    <row r="43" spans="1:35" ht="12.75">
      <c r="A43">
        <v>7</v>
      </c>
      <c r="B43" t="s">
        <v>423</v>
      </c>
      <c r="C43">
        <v>0</v>
      </c>
      <c r="D43">
        <v>1176</v>
      </c>
      <c r="AG43">
        <v>0</v>
      </c>
      <c r="AH43" s="1">
        <f>COUNT(D43:AF43)</f>
        <v>1</v>
      </c>
      <c r="AI43" s="1">
        <f>AVERAGE((LARGE((C43:AG43),1)),(LARGE((C43:AG43),2)),(LARGE((C43:AG43),3)))</f>
        <v>392</v>
      </c>
    </row>
    <row r="44" spans="1:35" ht="12.75">
      <c r="A44">
        <v>8</v>
      </c>
      <c r="B44" t="s">
        <v>424</v>
      </c>
      <c r="C44">
        <v>0</v>
      </c>
      <c r="AG44">
        <v>0</v>
      </c>
      <c r="AH44" s="1">
        <f>COUNT(D44:AF44)</f>
        <v>0</v>
      </c>
      <c r="AI44" s="1" t="e">
        <f>AVERAGE((LARGE((C44:AG44),1)),(LARGE((C44:AG44),2)),(LARGE((C44:AG44),3)))</f>
        <v>#VALUE!</v>
      </c>
    </row>
    <row r="45" spans="1:35" ht="12.75">
      <c r="A45">
        <v>9</v>
      </c>
      <c r="B45" t="s">
        <v>425</v>
      </c>
      <c r="C45">
        <v>0</v>
      </c>
      <c r="AG45">
        <v>0</v>
      </c>
      <c r="AH45" s="1">
        <f>COUNT(D45:AF45)</f>
        <v>0</v>
      </c>
      <c r="AI45" s="1" t="e">
        <f>AVERAGE((LARGE((C45:AG45),1)),(LARGE((C45:AG45),2)),(LARGE((C45:AG45),3)))</f>
        <v>#VALUE!</v>
      </c>
    </row>
    <row r="46" spans="1:35" ht="12.75">
      <c r="A46">
        <v>10</v>
      </c>
      <c r="B46" t="s">
        <v>426</v>
      </c>
      <c r="C46">
        <v>0</v>
      </c>
      <c r="AG46">
        <v>0</v>
      </c>
      <c r="AH46" s="1">
        <f>COUNT(D46:AF46)</f>
        <v>0</v>
      </c>
      <c r="AI46" s="1" t="e">
        <f>AVERAGE((LARGE((C46:AG46),1)),(LARGE((C46:AG46),2)),(LARGE((C46:AG46),3)))</f>
        <v>#VALUE!</v>
      </c>
    </row>
    <row r="47" spans="1:35" ht="12.75">
      <c r="A47">
        <v>11</v>
      </c>
      <c r="B47" t="s">
        <v>427</v>
      </c>
      <c r="C47">
        <v>0</v>
      </c>
      <c r="AG47">
        <v>0</v>
      </c>
      <c r="AH47" s="1">
        <f>COUNT(D47:AF47)</f>
        <v>0</v>
      </c>
      <c r="AI47" s="1" t="e">
        <f>AVERAGE((LARGE((C47:AG47),1)),(LARGE((C47:AG47),2)),(LARGE((C47:AG47),3)))</f>
        <v>#VALUE!</v>
      </c>
    </row>
    <row r="48" spans="1:35" ht="12.75">
      <c r="A48">
        <v>12</v>
      </c>
      <c r="B48" t="s">
        <v>418</v>
      </c>
      <c r="C48">
        <v>0</v>
      </c>
      <c r="AG48">
        <v>0</v>
      </c>
      <c r="AH48" s="1">
        <f>COUNT(D48:AF48)</f>
        <v>0</v>
      </c>
      <c r="AI48">
        <v>0</v>
      </c>
    </row>
    <row r="49" spans="1:35" ht="12.75">
      <c r="A49">
        <v>13</v>
      </c>
      <c r="B49" t="s">
        <v>369</v>
      </c>
      <c r="C49">
        <v>0</v>
      </c>
      <c r="AG49">
        <v>0</v>
      </c>
      <c r="AH49" s="1">
        <f>COUNT(D49:AF49)</f>
        <v>0</v>
      </c>
      <c r="AI49">
        <v>0</v>
      </c>
    </row>
    <row r="50" spans="1:22" ht="12.75">
      <c r="A50">
        <v>14</v>
      </c>
      <c r="B50" t="s">
        <v>428</v>
      </c>
      <c r="V50">
        <v>1176</v>
      </c>
    </row>
    <row r="51" spans="2:34" ht="12.75">
      <c r="B51" t="s">
        <v>401</v>
      </c>
      <c r="D51" s="1">
        <f>COUNT(D37:D49)</f>
        <v>2</v>
      </c>
      <c r="E51" s="1">
        <f>COUNT(E37:E49)</f>
        <v>0</v>
      </c>
      <c r="F51" s="1">
        <f>COUNT(F37:F49)</f>
        <v>0</v>
      </c>
      <c r="G51" s="1">
        <f>COUNT(G37:G49)</f>
        <v>0</v>
      </c>
      <c r="H51" s="1">
        <f>COUNT(H37:H49)</f>
        <v>0</v>
      </c>
      <c r="I51" s="1">
        <f>COUNT(I37:I49)</f>
        <v>0</v>
      </c>
      <c r="J51" s="1">
        <f>COUNT(J37:J49)</f>
        <v>0</v>
      </c>
      <c r="K51" s="1">
        <f>COUNT(K37:K49)</f>
        <v>0</v>
      </c>
      <c r="L51" s="1">
        <f>COUNT(L37:L49)</f>
        <v>0</v>
      </c>
      <c r="M51" s="1">
        <f>COUNT(M37:M49)</f>
        <v>0</v>
      </c>
      <c r="N51" s="1">
        <f>COUNT(N37:N49)</f>
        <v>0</v>
      </c>
      <c r="O51" s="1">
        <f>COUNT(O37:O49)</f>
        <v>0</v>
      </c>
      <c r="P51" s="1">
        <f>COUNT(P37:P49)</f>
        <v>0</v>
      </c>
      <c r="Q51" s="1">
        <f>COUNT(Q37:Q49)</f>
        <v>0</v>
      </c>
      <c r="R51" s="1">
        <f>COUNT(R37:R49)</f>
        <v>0</v>
      </c>
      <c r="S51" s="1">
        <f>COUNT(S37:S49)</f>
        <v>0</v>
      </c>
      <c r="T51" s="1">
        <f>COUNT(T37:T49)</f>
        <v>0</v>
      </c>
      <c r="U51" s="1">
        <f>COUNT(U37:U49)</f>
        <v>0</v>
      </c>
      <c r="V51" s="1">
        <f>COUNT(V37:V50)</f>
        <v>1</v>
      </c>
      <c r="W51" s="1">
        <f>COUNT(W37:W50)</f>
        <v>0</v>
      </c>
      <c r="X51" s="1">
        <f>COUNT(X37:X49)</f>
        <v>0</v>
      </c>
      <c r="Y51" s="1">
        <f>COUNT(Y37:Y49)</f>
        <v>0</v>
      </c>
      <c r="Z51" s="1">
        <f>COUNT(Z37:Z49)</f>
        <v>0</v>
      </c>
      <c r="AA51" s="1">
        <f>COUNT(AA37:AA49)</f>
        <v>0</v>
      </c>
      <c r="AB51" s="1">
        <f>COUNT(AB37:AB49)</f>
        <v>0</v>
      </c>
      <c r="AC51" s="1">
        <f>COUNT(AC37:AC49)</f>
        <v>0</v>
      </c>
      <c r="AD51" s="1">
        <f>COUNT(AD37:AD49)</f>
        <v>0</v>
      </c>
      <c r="AE51" s="1">
        <f>COUNT(AE37:AE49)</f>
        <v>0</v>
      </c>
      <c r="AF51" s="1">
        <f>COUNT(AF37:AF49)</f>
        <v>0</v>
      </c>
      <c r="AH51" s="1">
        <f>SUM(D51:AF51)</f>
        <v>3</v>
      </c>
    </row>
    <row r="53" ht="12.75">
      <c r="A53" t="s">
        <v>429</v>
      </c>
    </row>
    <row r="54" spans="1:35" ht="12.75">
      <c r="A54">
        <v>1</v>
      </c>
      <c r="B54" t="s">
        <v>421</v>
      </c>
      <c r="C54">
        <v>0</v>
      </c>
      <c r="AG54">
        <v>0</v>
      </c>
      <c r="AH54" s="1">
        <f>COUNT(D54:AF54)</f>
        <v>0</v>
      </c>
      <c r="AI54" s="1" t="e">
        <f>AVERAGE((LARGE((C54:AG54),1)),(LARGE((C54:AG54),2)),(LARGE((C54:AG54),3)))</f>
        <v>#VALUE!</v>
      </c>
    </row>
    <row r="55" spans="1:35" ht="12.75">
      <c r="A55">
        <v>2</v>
      </c>
      <c r="B55" t="s">
        <v>430</v>
      </c>
      <c r="C55">
        <v>0</v>
      </c>
      <c r="AG55">
        <v>0</v>
      </c>
      <c r="AH55" s="1">
        <f>COUNT(D55:AF55)</f>
        <v>0</v>
      </c>
      <c r="AI55" s="1" t="e">
        <f>AVERAGE((LARGE((C55:AG55),1)),(LARGE((C55:AG55),2)),(LARGE((C55:AG55),3)))</f>
        <v>#VALUE!</v>
      </c>
    </row>
    <row r="56" spans="1:35" ht="12.75">
      <c r="A56">
        <v>3</v>
      </c>
      <c r="B56" t="s">
        <v>406</v>
      </c>
      <c r="C56">
        <v>0</v>
      </c>
      <c r="AG56">
        <v>0</v>
      </c>
      <c r="AH56" s="1">
        <f>COUNT(D56:AF56)</f>
        <v>0</v>
      </c>
      <c r="AI56" s="1" t="e">
        <f>AVERAGE((LARGE((C56:AG56),1)),(LARGE((C56:AG56),2)),(LARGE((C56:AG56),3)))</f>
        <v>#VALUE!</v>
      </c>
    </row>
    <row r="57" spans="1:35" ht="12.75">
      <c r="A57">
        <v>4</v>
      </c>
      <c r="B57" t="s">
        <v>424</v>
      </c>
      <c r="C57">
        <v>0</v>
      </c>
      <c r="D57">
        <v>1168</v>
      </c>
      <c r="AG57">
        <v>0</v>
      </c>
      <c r="AH57" s="1">
        <f>COUNT(D57:AF57)</f>
        <v>1</v>
      </c>
      <c r="AI57" s="1">
        <f>AVERAGE((LARGE((C57:AG57),1)),(LARGE((C57:AG57),2)),(LARGE((C57:AG57),3)))</f>
        <v>389.3333333333333</v>
      </c>
    </row>
    <row r="58" spans="1:35" ht="12.75">
      <c r="A58">
        <v>5</v>
      </c>
      <c r="B58" t="s">
        <v>426</v>
      </c>
      <c r="C58">
        <v>0</v>
      </c>
      <c r="D58">
        <v>1154</v>
      </c>
      <c r="AG58">
        <v>0</v>
      </c>
      <c r="AH58" s="1">
        <f>COUNT(D58:AF58)</f>
        <v>1</v>
      </c>
      <c r="AI58" s="1">
        <f>AVERAGE((LARGE((C58:AG58),1)),(LARGE((C58:AG58),2)),(LARGE((C58:AG58),3)))</f>
        <v>384.6666666666667</v>
      </c>
    </row>
    <row r="59" spans="1:35" ht="12.75">
      <c r="A59">
        <v>6</v>
      </c>
      <c r="B59" t="s">
        <v>404</v>
      </c>
      <c r="C59">
        <v>0</v>
      </c>
      <c r="D59">
        <v>1191</v>
      </c>
      <c r="AG59">
        <v>0</v>
      </c>
      <c r="AH59" s="1">
        <f>COUNT(D59:AF59)</f>
        <v>1</v>
      </c>
      <c r="AI59" s="1">
        <f>AVERAGE((LARGE((C59:AG59),1)),(LARGE((C59:AG59),2)),(LARGE((C59:AG59),3)))</f>
        <v>397</v>
      </c>
    </row>
    <row r="60" spans="1:35" ht="12.75">
      <c r="A60">
        <v>7</v>
      </c>
      <c r="B60" t="s">
        <v>415</v>
      </c>
      <c r="C60">
        <v>0</v>
      </c>
      <c r="D60">
        <v>1172</v>
      </c>
      <c r="AG60">
        <v>0</v>
      </c>
      <c r="AH60" s="1">
        <f>COUNT(D60:AF60)</f>
        <v>1</v>
      </c>
      <c r="AI60" s="1">
        <f>AVERAGE((LARGE((C60:AG60),1)),(LARGE((C60:AG60),2)),(LARGE((C60:AG60),3)))</f>
        <v>390.6666666666667</v>
      </c>
    </row>
    <row r="61" spans="1:35" ht="12.75">
      <c r="A61">
        <v>8</v>
      </c>
      <c r="B61" t="s">
        <v>431</v>
      </c>
      <c r="C61">
        <v>0</v>
      </c>
      <c r="AG61">
        <v>0</v>
      </c>
      <c r="AH61" s="1">
        <f>COUNT(D61:AF61)</f>
        <v>0</v>
      </c>
      <c r="AI61" s="1" t="e">
        <f>AVERAGE((LARGE((C61:AG61),1)),(LARGE((C61:AG61),2)),(LARGE((C61:AG61),3)))</f>
        <v>#VALUE!</v>
      </c>
    </row>
    <row r="62" spans="1:35" ht="12.75">
      <c r="A62">
        <v>9</v>
      </c>
      <c r="B62" t="s">
        <v>432</v>
      </c>
      <c r="C62">
        <v>0</v>
      </c>
      <c r="AG62">
        <v>0</v>
      </c>
      <c r="AH62" s="1">
        <f>COUNT(D62:AF62)</f>
        <v>0</v>
      </c>
      <c r="AI62" s="1" t="e">
        <f>AVERAGE((LARGE((C62:AG62),1)),(LARGE((C62:AG62),2)),(LARGE((C62:AG62),3)))</f>
        <v>#VALUE!</v>
      </c>
    </row>
    <row r="63" spans="1:35" ht="12.75">
      <c r="A63">
        <v>10</v>
      </c>
      <c r="B63" t="s">
        <v>369</v>
      </c>
      <c r="C63">
        <v>0</v>
      </c>
      <c r="D63">
        <v>1188</v>
      </c>
      <c r="AG63">
        <v>0</v>
      </c>
      <c r="AH63" s="1">
        <f>COUNT(D63:AF63)</f>
        <v>1</v>
      </c>
      <c r="AI63" s="1">
        <f>AVERAGE((LARGE((C63:AG63),1)),(LARGE((C63:AG63),2)),(LARGE((C63:AG63),3)))</f>
        <v>396</v>
      </c>
    </row>
    <row r="64" spans="1:35" ht="12.75">
      <c r="A64">
        <v>11</v>
      </c>
      <c r="B64" t="s">
        <v>433</v>
      </c>
      <c r="C64">
        <v>0</v>
      </c>
      <c r="D64">
        <v>1136</v>
      </c>
      <c r="AG64">
        <v>0</v>
      </c>
      <c r="AH64" s="1">
        <f>COUNT(D64:AF64)</f>
        <v>1</v>
      </c>
      <c r="AI64" s="1">
        <f>AVERAGE((LARGE((C64:AG64),1)),(LARGE((C64:AG64),2)),(LARGE((C64:AG64),3)))</f>
        <v>378.6666666666667</v>
      </c>
    </row>
    <row r="65" spans="1:35" ht="12.75">
      <c r="A65">
        <v>12</v>
      </c>
      <c r="B65" t="s">
        <v>434</v>
      </c>
      <c r="C65">
        <v>0</v>
      </c>
      <c r="AG65">
        <v>0</v>
      </c>
      <c r="AH65" s="1">
        <f>COUNT(D65:AF65)</f>
        <v>0</v>
      </c>
      <c r="AI65" s="1" t="e">
        <f>AVERAGE((LARGE((C65:AG65),1)),(LARGE((C65:AG65),2)),(LARGE((C65:AG65),3)))</f>
        <v>#VALUE!</v>
      </c>
    </row>
    <row r="66" spans="1:35" ht="12.75">
      <c r="A66">
        <v>13</v>
      </c>
      <c r="B66" t="s">
        <v>418</v>
      </c>
      <c r="C66">
        <v>0</v>
      </c>
      <c r="AG66">
        <v>1</v>
      </c>
      <c r="AH66" s="1">
        <f>COUNT(D66:AF66)</f>
        <v>0</v>
      </c>
      <c r="AI66" s="1" t="e">
        <f>AVERAGE((LARGE((C66:AG66),1)),(LARGE((C66:AG66),2)),(LARGE((C66:AG66),3)))</f>
        <v>#VALUE!</v>
      </c>
    </row>
    <row r="67" spans="1:35" ht="12.75">
      <c r="A67">
        <v>14</v>
      </c>
      <c r="B67" t="s">
        <v>435</v>
      </c>
      <c r="C67">
        <v>0</v>
      </c>
      <c r="AG67">
        <v>0</v>
      </c>
      <c r="AH67" s="1">
        <f>COUNT(D67:AF67)</f>
        <v>0</v>
      </c>
      <c r="AI67" s="1" t="e">
        <f>AVERAGE((LARGE((C67:AG67),1)),(LARGE((C67:AG67),2)),(LARGE((C67:AG67),3)))</f>
        <v>#VALUE!</v>
      </c>
    </row>
    <row r="68" spans="1:35" ht="12.75">
      <c r="A68">
        <v>15</v>
      </c>
      <c r="B68" t="s">
        <v>436</v>
      </c>
      <c r="C68">
        <v>0</v>
      </c>
      <c r="AG68">
        <v>0</v>
      </c>
      <c r="AH68" s="1">
        <f>COUNT(D68:AF68)</f>
        <v>0</v>
      </c>
      <c r="AI68" s="1" t="e">
        <f>AVERAGE((LARGE((C68:AG68),1)),(LARGE((C68:AG68),2)),(LARGE((C68:AG68),3)))</f>
        <v>#VALUE!</v>
      </c>
    </row>
    <row r="69" spans="1:35" ht="12.75">
      <c r="A69">
        <v>16</v>
      </c>
      <c r="B69" t="s">
        <v>431</v>
      </c>
      <c r="C69">
        <v>0</v>
      </c>
      <c r="AG69">
        <v>0</v>
      </c>
      <c r="AH69" s="1">
        <f>COUNT(D69:AF69)</f>
        <v>0</v>
      </c>
      <c r="AI69" s="1" t="e">
        <f>AVERAGE((LARGE((C69:AG69),1)),(LARGE((C69:AG69),2)),(LARGE((C69:AG69),3)))</f>
        <v>#VALUE!</v>
      </c>
    </row>
    <row r="70" spans="1:35" ht="12.75">
      <c r="A70">
        <v>17</v>
      </c>
      <c r="B70" t="s">
        <v>437</v>
      </c>
      <c r="C70">
        <v>0</v>
      </c>
      <c r="AG70">
        <v>0</v>
      </c>
      <c r="AH70" s="1">
        <f>COUNT(D70:AF70)</f>
        <v>0</v>
      </c>
      <c r="AI70" s="1" t="e">
        <f>AVERAGE((LARGE((C70:AG70),1)),(LARGE((C70:AG70),2)),(LARGE((C70:AG70),3)))</f>
        <v>#VALUE!</v>
      </c>
    </row>
    <row r="71" spans="1:35" ht="12.75">
      <c r="A71">
        <v>18</v>
      </c>
      <c r="B71" t="s">
        <v>412</v>
      </c>
      <c r="C71">
        <v>0</v>
      </c>
      <c r="D71">
        <v>1173</v>
      </c>
      <c r="AG71">
        <v>0</v>
      </c>
      <c r="AH71" s="1">
        <f>COUNT(D71:AF71)</f>
        <v>1</v>
      </c>
      <c r="AI71" s="1">
        <f>AVERAGE((LARGE((C71:AG71),1)),(LARGE((C71:AG71),2)),(LARGE((C71:AG71),3)))</f>
        <v>391</v>
      </c>
    </row>
    <row r="72" spans="1:35" ht="12.75">
      <c r="A72">
        <v>19</v>
      </c>
      <c r="B72" t="s">
        <v>409</v>
      </c>
      <c r="C72">
        <v>0</v>
      </c>
      <c r="AG72">
        <v>0</v>
      </c>
      <c r="AH72" s="1">
        <f>COUNT(D72:AF72)</f>
        <v>0</v>
      </c>
      <c r="AI72" s="1" t="e">
        <f>AVERAGE((LARGE((C72:AG72),1)),(LARGE((C72:AG72),2)),(LARGE((C72:AG72),3)))</f>
        <v>#VALUE!</v>
      </c>
    </row>
    <row r="73" spans="1:35" ht="12.75">
      <c r="A73">
        <v>20</v>
      </c>
      <c r="B73" t="s">
        <v>438</v>
      </c>
      <c r="C73">
        <v>0</v>
      </c>
      <c r="AG73">
        <v>0</v>
      </c>
      <c r="AH73" s="1">
        <f>COUNT(D73:AF73)</f>
        <v>0</v>
      </c>
      <c r="AI73" s="1" t="e">
        <f>AVERAGE((LARGE((C73:AG73),1)),(LARGE((C73:AG73),2)),(LARGE((C73:AG73),3)))</f>
        <v>#VALUE!</v>
      </c>
    </row>
    <row r="74" spans="1:35" ht="12.75">
      <c r="A74">
        <v>21</v>
      </c>
      <c r="B74" t="s">
        <v>414</v>
      </c>
      <c r="C74">
        <v>0</v>
      </c>
      <c r="AG74">
        <v>0</v>
      </c>
      <c r="AH74" s="1">
        <f>COUNT(D74:AF74)</f>
        <v>0</v>
      </c>
      <c r="AI74" s="1" t="e">
        <f>AVERAGE((LARGE((C74:AG74),1)),(LARGE((C74:AG74),2)),(LARGE((C74:AG74),3)))</f>
        <v>#VALUE!</v>
      </c>
    </row>
    <row r="75" spans="2:34" ht="12.75">
      <c r="B75" t="s">
        <v>401</v>
      </c>
      <c r="D75" s="1">
        <f>COUNT(D54:D71)</f>
        <v>7</v>
      </c>
      <c r="E75" s="1">
        <f>COUNT(E54:E71)</f>
        <v>0</v>
      </c>
      <c r="F75" s="1">
        <f>COUNT(F54:F71)</f>
        <v>0</v>
      </c>
      <c r="G75" s="1">
        <f>COUNT(G54:G71)</f>
        <v>0</v>
      </c>
      <c r="H75" s="1">
        <f>COUNT(H54:H71)</f>
        <v>0</v>
      </c>
      <c r="I75" s="1">
        <f>COUNT(I54:I71)</f>
        <v>0</v>
      </c>
      <c r="J75" s="1">
        <f>COUNT(J54:J71)</f>
        <v>0</v>
      </c>
      <c r="K75" s="1">
        <f>COUNT(K54:K71)</f>
        <v>0</v>
      </c>
      <c r="L75" s="1">
        <f>COUNT(L54:L71)</f>
        <v>0</v>
      </c>
      <c r="M75" s="1">
        <f>COUNT(M54:M71)</f>
        <v>0</v>
      </c>
      <c r="N75" s="1">
        <f>COUNT(N54:N71)</f>
        <v>0</v>
      </c>
      <c r="O75" s="1">
        <f>COUNT(O54:O71)</f>
        <v>0</v>
      </c>
      <c r="P75" s="1">
        <f>COUNT(P54:P71)</f>
        <v>0</v>
      </c>
      <c r="Q75" s="1">
        <f>COUNT(Q54:Q73)</f>
        <v>0</v>
      </c>
      <c r="R75" s="1">
        <f>COUNT(R54:R72)</f>
        <v>0</v>
      </c>
      <c r="S75" s="1">
        <f>COUNT(S54:S72)</f>
        <v>0</v>
      </c>
      <c r="T75" s="1">
        <f>COUNT(T54:T72)</f>
        <v>0</v>
      </c>
      <c r="U75" s="1">
        <f>COUNT(U54:U74)</f>
        <v>0</v>
      </c>
      <c r="V75" s="1">
        <f>COUNT(V54:V74)</f>
        <v>0</v>
      </c>
      <c r="W75" s="1">
        <f>COUNT(W54:W72)</f>
        <v>0</v>
      </c>
      <c r="X75" s="1">
        <f>COUNT(X54:X72)</f>
        <v>0</v>
      </c>
      <c r="Y75" s="1">
        <f>COUNT(Y54:Y72)</f>
        <v>0</v>
      </c>
      <c r="Z75" s="1">
        <f>COUNT(Z54:Z72)</f>
        <v>0</v>
      </c>
      <c r="AA75" s="1">
        <f>COUNT(AA54:AA72)</f>
        <v>0</v>
      </c>
      <c r="AB75" s="1">
        <f>COUNT(AB54:AB72)</f>
        <v>0</v>
      </c>
      <c r="AC75" s="1">
        <f>COUNT(AC54:AC72)</f>
        <v>0</v>
      </c>
      <c r="AD75" s="1">
        <f>COUNT(AD54:AD72)</f>
        <v>0</v>
      </c>
      <c r="AE75" s="1">
        <f>COUNT(AE54:AE72)</f>
        <v>0</v>
      </c>
      <c r="AF75" s="1">
        <f>COUNT(AF54:AF72)</f>
        <v>0</v>
      </c>
      <c r="AH75" s="1">
        <f>SUM(D75:AF75)</f>
        <v>7</v>
      </c>
    </row>
    <row r="77" ht="12.75">
      <c r="A77" t="s">
        <v>74</v>
      </c>
    </row>
    <row r="78" spans="1:35" ht="12.75">
      <c r="A78">
        <v>1</v>
      </c>
      <c r="B78" t="s">
        <v>439</v>
      </c>
      <c r="C78">
        <v>0</v>
      </c>
      <c r="AG78">
        <v>0</v>
      </c>
      <c r="AH78" s="1">
        <f>COUNT(D78:AF78)</f>
        <v>0</v>
      </c>
      <c r="AI78" s="1" t="e">
        <f>AVERAGE((LARGE((C78:AG78),1)),(LARGE((C78:AG78),2)),(LARGE((C78:AG78),3)))</f>
        <v>#VALUE!</v>
      </c>
    </row>
    <row r="79" spans="1:35" ht="12.75">
      <c r="A79">
        <v>2</v>
      </c>
      <c r="B79" t="s">
        <v>432</v>
      </c>
      <c r="C79">
        <v>0</v>
      </c>
      <c r="AG79">
        <v>0</v>
      </c>
      <c r="AH79" s="1">
        <f>COUNT(D79:AF79)</f>
        <v>0</v>
      </c>
      <c r="AI79" s="1" t="e">
        <f>AVERAGE((LARGE((C79:AG79),1)),(LARGE((C79:AG79),2)),(LARGE((C79:AG79),3)))</f>
        <v>#VALUE!</v>
      </c>
    </row>
    <row r="80" spans="1:35" ht="12.75">
      <c r="A80">
        <v>3</v>
      </c>
      <c r="B80" t="s">
        <v>440</v>
      </c>
      <c r="C80">
        <v>0</v>
      </c>
      <c r="AG80">
        <v>0</v>
      </c>
      <c r="AH80" s="1">
        <f>COUNT(D80:AF80)</f>
        <v>0</v>
      </c>
      <c r="AI80" s="1" t="e">
        <f>AVERAGE((LARGE((C80:AG80),1)),(LARGE((C80:AG80),2)),(LARGE((C80:AG80),3)))</f>
        <v>#VALUE!</v>
      </c>
    </row>
    <row r="81" spans="1:35" ht="12.75">
      <c r="A81">
        <v>4</v>
      </c>
      <c r="B81" t="s">
        <v>406</v>
      </c>
      <c r="C81">
        <v>0</v>
      </c>
      <c r="AG81">
        <v>0</v>
      </c>
      <c r="AH81" s="1">
        <f>COUNT(D81:AF81)</f>
        <v>0</v>
      </c>
      <c r="AI81" s="1" t="e">
        <f>AVERAGE((LARGE((C81:AG81),1)),(LARGE((C81:AG81),2)),(LARGE((C81:AG81),3)))</f>
        <v>#VALUE!</v>
      </c>
    </row>
    <row r="82" spans="1:35" ht="12.75">
      <c r="A82">
        <v>5</v>
      </c>
      <c r="B82" t="s">
        <v>366</v>
      </c>
      <c r="C82">
        <v>0</v>
      </c>
      <c r="AG82">
        <v>0</v>
      </c>
      <c r="AH82" s="1">
        <f>COUNT(D82:AF82)</f>
        <v>0</v>
      </c>
      <c r="AI82" s="1" t="e">
        <f>AVERAGE((LARGE((C82:AG82),1)),(LARGE((C82:AG82),2)),(LARGE((C82:AG82),3)))</f>
        <v>#VALUE!</v>
      </c>
    </row>
    <row r="83" spans="1:35" ht="12.75">
      <c r="A83">
        <v>6</v>
      </c>
      <c r="B83" t="s">
        <v>381</v>
      </c>
      <c r="C83">
        <v>0</v>
      </c>
      <c r="AG83">
        <v>0</v>
      </c>
      <c r="AH83" s="1">
        <f>COUNT(D83:AF83)</f>
        <v>0</v>
      </c>
      <c r="AI83" s="1" t="e">
        <f>AVERAGE((LARGE((C83:AG83),1)),(LARGE((C83:AG83),2)),(LARGE((C83:AG83),3)))</f>
        <v>#VALUE!</v>
      </c>
    </row>
    <row r="84" spans="2:34" ht="12.75">
      <c r="B84" t="s">
        <v>401</v>
      </c>
      <c r="D84" s="1">
        <f>COUNT(D78:D83)</f>
        <v>0</v>
      </c>
      <c r="E84" s="1">
        <f>COUNT(E78:E83)</f>
        <v>0</v>
      </c>
      <c r="F84" s="1">
        <f>COUNT(F78:F83)</f>
        <v>0</v>
      </c>
      <c r="G84" s="1">
        <f>COUNT(G78:G83)</f>
        <v>0</v>
      </c>
      <c r="H84" s="1">
        <f>COUNT(H78:H83)</f>
        <v>0</v>
      </c>
      <c r="I84" s="1">
        <f>COUNT(I78:I83)</f>
        <v>0</v>
      </c>
      <c r="J84" s="1">
        <f>COUNT(J78:J83)</f>
        <v>0</v>
      </c>
      <c r="K84" s="1">
        <f>COUNT(K78:K83)</f>
        <v>0</v>
      </c>
      <c r="L84" s="1">
        <f>COUNT(L78:L83)</f>
        <v>0</v>
      </c>
      <c r="M84" s="1">
        <f>COUNT(M78:M83)</f>
        <v>0</v>
      </c>
      <c r="N84" s="1">
        <f>COUNT(N78:N83)</f>
        <v>0</v>
      </c>
      <c r="O84" s="1">
        <f>COUNT(O78:O83)</f>
        <v>0</v>
      </c>
      <c r="P84" s="1">
        <f>COUNT(P78:P83)</f>
        <v>0</v>
      </c>
      <c r="Q84" s="1">
        <f>COUNT(Q78:Q83)</f>
        <v>0</v>
      </c>
      <c r="R84" s="1">
        <f>COUNT(R78:R83)</f>
        <v>0</v>
      </c>
      <c r="S84" s="1">
        <f>COUNT(S78:S83)</f>
        <v>0</v>
      </c>
      <c r="T84" s="1">
        <f>COUNT(T78:T83)</f>
        <v>0</v>
      </c>
      <c r="U84" s="1">
        <f>COUNT(U78:U83)</f>
        <v>0</v>
      </c>
      <c r="V84" s="1">
        <f>COUNT(V78:V83)</f>
        <v>0</v>
      </c>
      <c r="W84" s="1">
        <f>COUNT(W78:W83)</f>
        <v>0</v>
      </c>
      <c r="X84" s="1">
        <f>COUNT(X78:X83)</f>
        <v>0</v>
      </c>
      <c r="Y84" s="1">
        <f>COUNT(Y78:Y83)</f>
        <v>0</v>
      </c>
      <c r="Z84" s="1">
        <f>COUNT(Z78:Z83)</f>
        <v>0</v>
      </c>
      <c r="AA84" s="1">
        <f>COUNT(AA78:AA83)</f>
        <v>0</v>
      </c>
      <c r="AB84" s="1">
        <f>COUNT(AB78:AB83)</f>
        <v>0</v>
      </c>
      <c r="AC84" s="1">
        <f>COUNT(AC78:AC83)</f>
        <v>0</v>
      </c>
      <c r="AD84" s="1">
        <f>COUNT(AD78:AD83)</f>
        <v>0</v>
      </c>
      <c r="AE84" s="1">
        <f>COUNT(AE78:AE83)</f>
        <v>0</v>
      </c>
      <c r="AF84" s="1">
        <f>COUNT(AF78:AF83)</f>
        <v>0</v>
      </c>
      <c r="AG84">
        <v>0</v>
      </c>
      <c r="AH84" s="1">
        <f>SUM(D84:AF84)</f>
        <v>0</v>
      </c>
    </row>
    <row r="86" ht="12.75">
      <c r="B86" t="s">
        <v>441</v>
      </c>
    </row>
    <row r="87" spans="1:35" ht="12.75">
      <c r="A87">
        <v>1</v>
      </c>
      <c r="B87" t="s">
        <v>442</v>
      </c>
      <c r="C87">
        <v>0</v>
      </c>
      <c r="AG87">
        <v>0</v>
      </c>
      <c r="AH87" s="1">
        <f>COUNT(D87:AF87)</f>
        <v>0</v>
      </c>
      <c r="AI87" s="1" t="e">
        <f>AVERAGE((LARGE((C87:AG87),1)),(LARGE((C87:AG87),2)),(LARGE((C87:AG87),3)))</f>
        <v>#VALUE!</v>
      </c>
    </row>
    <row r="88" spans="1:35" ht="12.75">
      <c r="A88">
        <v>2</v>
      </c>
      <c r="B88" t="s">
        <v>406</v>
      </c>
      <c r="C88">
        <v>0</v>
      </c>
      <c r="AG88">
        <v>0</v>
      </c>
      <c r="AH88" s="1">
        <f>COUNT(D88:AF88)</f>
        <v>0</v>
      </c>
      <c r="AI88" s="1" t="e">
        <f>AVERAGE((LARGE((C88:AG88),1)),(LARGE((C88:AG88),2)),(LARGE((C88:AG88),3)))</f>
        <v>#VALUE!</v>
      </c>
    </row>
    <row r="89" spans="1:35" ht="12.75">
      <c r="A89">
        <v>3</v>
      </c>
      <c r="B89" t="s">
        <v>432</v>
      </c>
      <c r="C89">
        <v>0</v>
      </c>
      <c r="AG89">
        <v>0</v>
      </c>
      <c r="AH89" s="1">
        <f>COUNT(D89:AF89)</f>
        <v>0</v>
      </c>
      <c r="AI89" s="1" t="e">
        <f>AVERAGE((LARGE((C89:AG89),1)),(LARGE((C89:AG89),2)),(LARGE((C89:AG89),3)))</f>
        <v>#VALUE!</v>
      </c>
    </row>
    <row r="90" spans="1:35" ht="12.75">
      <c r="A90">
        <v>4</v>
      </c>
      <c r="B90" t="s">
        <v>421</v>
      </c>
      <c r="C90">
        <v>0</v>
      </c>
      <c r="AG90">
        <v>0</v>
      </c>
      <c r="AH90" s="1">
        <f>COUNT(D90:AF90)</f>
        <v>0</v>
      </c>
      <c r="AI90" s="1" t="e">
        <f>AVERAGE((LARGE((C90:AG90),1)),(LARGE((C90:AG90),2)),(LARGE((C90:AG90),3)))</f>
        <v>#VALUE!</v>
      </c>
    </row>
    <row r="91" spans="1:35" ht="12.75">
      <c r="A91">
        <v>5</v>
      </c>
      <c r="B91" t="s">
        <v>443</v>
      </c>
      <c r="C91">
        <v>0</v>
      </c>
      <c r="AG91">
        <v>0</v>
      </c>
      <c r="AH91" s="1">
        <f>COUNT(D91:AF91)</f>
        <v>0</v>
      </c>
      <c r="AI91" s="1" t="e">
        <f>AVERAGE((LARGE((C91:AG91),1)),(LARGE((C91:AG91),2)),(LARGE((C91:AG91),3)))</f>
        <v>#VALUE!</v>
      </c>
    </row>
    <row r="92" spans="1:35" ht="12.75">
      <c r="A92">
        <v>6</v>
      </c>
      <c r="B92" t="s">
        <v>430</v>
      </c>
      <c r="C92">
        <v>0</v>
      </c>
      <c r="AG92">
        <v>0</v>
      </c>
      <c r="AH92" s="1">
        <f>COUNT(D92:AF92)</f>
        <v>0</v>
      </c>
      <c r="AI92" s="1" t="e">
        <f>AVERAGE((LARGE((C92:AG92),1)),(LARGE((C92:AG92),2)),(LARGE((C92:AG92),3)))</f>
        <v>#VALUE!</v>
      </c>
    </row>
    <row r="93" spans="1:35" ht="12.75">
      <c r="A93">
        <v>7</v>
      </c>
      <c r="B93" t="s">
        <v>413</v>
      </c>
      <c r="C93">
        <v>0</v>
      </c>
      <c r="AG93">
        <v>1</v>
      </c>
      <c r="AH93" s="1">
        <f>COUNT(D93:AF93)</f>
        <v>0</v>
      </c>
      <c r="AI93" s="1" t="e">
        <f>AVERAGE((LARGE((C93:AG93),1)),(LARGE((C93:AG93),2)),(LARGE((C93:AG93),3)))</f>
        <v>#VALUE!</v>
      </c>
    </row>
    <row r="94" spans="1:35" ht="12.75">
      <c r="A94">
        <v>8</v>
      </c>
      <c r="B94" t="s">
        <v>366</v>
      </c>
      <c r="C94">
        <v>0</v>
      </c>
      <c r="AG94">
        <v>0</v>
      </c>
      <c r="AH94" s="1">
        <f>COUNT(D94:AF94)</f>
        <v>0</v>
      </c>
      <c r="AI94" s="1" t="e">
        <f>AVERAGE((LARGE((C94:AG94),1)),(LARGE((C94:AG94),2)),(LARGE((C94:AG94),3)))</f>
        <v>#VALUE!</v>
      </c>
    </row>
    <row r="95" spans="2:34" ht="12.75">
      <c r="B95" t="s">
        <v>401</v>
      </c>
      <c r="D95" s="1">
        <f>COUNT(D87:D91)</f>
        <v>0</v>
      </c>
      <c r="E95" s="1">
        <f>COUNT(E87:E91)</f>
        <v>0</v>
      </c>
      <c r="F95" s="1">
        <f>COUNT(F87:F91)</f>
        <v>0</v>
      </c>
      <c r="G95" s="1">
        <f>COUNT(G87:G91)</f>
        <v>0</v>
      </c>
      <c r="H95" s="1">
        <f>COUNT(H87:H91)</f>
        <v>0</v>
      </c>
      <c r="I95" s="1">
        <f>COUNT(I87:I91)</f>
        <v>0</v>
      </c>
      <c r="J95" s="1">
        <f>COUNT(J87:J91)</f>
        <v>0</v>
      </c>
      <c r="K95" s="1">
        <f>COUNT(K87:K91)</f>
        <v>0</v>
      </c>
      <c r="L95" s="1">
        <f>COUNT(L87:L91)</f>
        <v>0</v>
      </c>
      <c r="M95" s="1">
        <f>COUNT(M87:M91)</f>
        <v>0</v>
      </c>
      <c r="N95" s="1">
        <f>COUNT(N87:N91)</f>
        <v>0</v>
      </c>
      <c r="O95" s="1">
        <f>COUNT(O87:O91)</f>
        <v>0</v>
      </c>
      <c r="P95" s="1">
        <f>COUNT(P87:P91)</f>
        <v>0</v>
      </c>
      <c r="Q95" s="1">
        <f>COUNT(Q87:Q91)</f>
        <v>0</v>
      </c>
      <c r="R95" s="1">
        <f>COUNT(R87:R91)</f>
        <v>0</v>
      </c>
      <c r="S95" s="1">
        <f>COUNT(S87:S91)</f>
        <v>0</v>
      </c>
      <c r="T95" s="1">
        <f>COUNT(T87:T91)</f>
        <v>0</v>
      </c>
      <c r="U95" s="1">
        <f>COUNT(U87:U91)</f>
        <v>0</v>
      </c>
      <c r="V95" s="1">
        <f>COUNT(V87:V92)</f>
        <v>0</v>
      </c>
      <c r="W95" s="1">
        <f>COUNT(W87:W92)</f>
        <v>0</v>
      </c>
      <c r="X95" s="1">
        <f>COUNT(X87:X91)</f>
        <v>0</v>
      </c>
      <c r="Y95" s="1">
        <f>COUNT(Y87:Y91)</f>
        <v>0</v>
      </c>
      <c r="Z95" s="1">
        <f>COUNT(Z87:Z94)</f>
        <v>0</v>
      </c>
      <c r="AA95" s="1">
        <f>COUNT(AA87:AA91)</f>
        <v>0</v>
      </c>
      <c r="AB95" s="1">
        <f>COUNT(AB87:AB91)</f>
        <v>0</v>
      </c>
      <c r="AC95" s="1">
        <f>COUNT(AC87:AC91)</f>
        <v>0</v>
      </c>
      <c r="AD95" s="1">
        <f>COUNT(AD87:AD91)</f>
        <v>0</v>
      </c>
      <c r="AE95" s="1">
        <f>COUNT(AE87:AE91)</f>
        <v>0</v>
      </c>
      <c r="AF95" s="1">
        <f>COUNT(AF87:AF91)</f>
        <v>0</v>
      </c>
      <c r="AH95" s="1">
        <f>SUM(D95:AF95)</f>
        <v>0</v>
      </c>
    </row>
    <row r="96" spans="1:34" ht="12.75">
      <c r="A96" t="s">
        <v>444</v>
      </c>
      <c r="D96" s="1">
        <f>SUM(D95,D84,D75,D51,D34,D11)</f>
        <v>15</v>
      </c>
      <c r="E96" s="1">
        <f>SUM(E95,E84,E75,E51,E34,E11)</f>
        <v>0</v>
      </c>
      <c r="F96" s="1">
        <f>SUM(F95,F84,F75,F51,F34,F11)</f>
        <v>0</v>
      </c>
      <c r="G96" s="1">
        <f>SUM(G95,G84,G75,G51,G34,G11)</f>
        <v>0</v>
      </c>
      <c r="H96" s="1">
        <f>SUM(H95,H84,H75,H51,H34,H11)</f>
        <v>0</v>
      </c>
      <c r="I96" s="1">
        <f>SUM(I95,I84,I75,I51,I34,I11)</f>
        <v>0</v>
      </c>
      <c r="J96" s="1">
        <f>SUM(J95,J84,J75,J51,J34,J11)</f>
        <v>0</v>
      </c>
      <c r="K96" s="1">
        <f>SUM(K95,K84,K75,K51,K34,K11)</f>
        <v>0</v>
      </c>
      <c r="L96" s="1">
        <f>SUM(L95,L84,L75,L51,L34,L11)</f>
        <v>0</v>
      </c>
      <c r="M96" s="1">
        <f>SUM(M95,M84,M75,M51,M34,M11)</f>
        <v>0</v>
      </c>
      <c r="N96" s="1">
        <f>SUM(N95,N84,N75,N51,N34,N11)</f>
        <v>0</v>
      </c>
      <c r="O96" s="1">
        <f>SUM(O95,O84,O75,O51,O34,O11)</f>
        <v>0</v>
      </c>
      <c r="P96" s="1">
        <f>SUM(P95,P84,P75,P51,P34,P11)</f>
        <v>0</v>
      </c>
      <c r="Q96" s="1">
        <f>SUM(Q95,Q84,Q75,Q51,Q34,Q11)</f>
        <v>0</v>
      </c>
      <c r="R96" s="1">
        <f>SUM(R95,R84,R75,R51,R34,R11)</f>
        <v>0</v>
      </c>
      <c r="S96" s="1">
        <f>SUM(S95,S84,S75,S51,S34,S11)</f>
        <v>0</v>
      </c>
      <c r="T96" s="1">
        <f>SUM(T95,T84,T75,T51,T34,T11)</f>
        <v>0</v>
      </c>
      <c r="U96" s="1">
        <f>SUM(U95,U84,U75,U51,U34,U11)</f>
        <v>0</v>
      </c>
      <c r="V96" s="1">
        <f>SUM(V95,V84,V75,V51,V34,V11)</f>
        <v>1</v>
      </c>
      <c r="W96" s="1">
        <f>SUM(W95,W84,W75,W51,W34,W11)</f>
        <v>0</v>
      </c>
      <c r="X96" s="1">
        <f>SUM(X95,X84,X75,X51,X34,X11)</f>
        <v>0</v>
      </c>
      <c r="Y96" s="1">
        <f>SUM(Y95,Y84,Y75,Y51,Y34,Y11)</f>
        <v>0</v>
      </c>
      <c r="Z96" s="1">
        <f>SUM(Z95,Z84,Z75,Z51,Z34,Z11)</f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H96" s="1">
        <f>SUM(AH11,AH34,AH51,AH75,AH84,AH95)</f>
        <v>16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47490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Zemko</dc:creator>
  <cp:keywords/>
  <dc:description/>
  <cp:lastModifiedBy>Peter Buberník</cp:lastModifiedBy>
  <cp:lastPrinted>2018-02-11T11:42:32Z</cp:lastPrinted>
  <dcterms:created xsi:type="dcterms:W3CDTF">2012-02-21T18:50:51Z</dcterms:created>
  <dcterms:modified xsi:type="dcterms:W3CDTF">2022-07-04T09:10:12Z</dcterms:modified>
  <cp:category/>
  <cp:version/>
  <cp:contentType/>
  <cp:contentStatus/>
  <cp:revision>5</cp:revision>
</cp:coreProperties>
</file>